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005" windowWidth="15480" windowHeight="11640" firstSheet="1" activeTab="1"/>
  </bookViews>
  <sheets>
    <sheet name="Design Can Errors" sheetId="1" r:id="rId1"/>
    <sheet name="Design Can Template" sheetId="2" r:id="rId2"/>
    <sheet name="Delivery Template" sheetId="3" state="hidden" r:id="rId3"/>
    <sheet name="Delivery Errors" sheetId="4" state="hidden" r:id="rId4"/>
    <sheet name="Design a Can Solution" sheetId="5" state="hidden" r:id="rId5"/>
    <sheet name="Delivery Solution" sheetId="6" state="hidden" r:id="rId6"/>
  </sheets>
  <definedNames/>
  <calcPr fullCalcOnLoad="1"/>
</workbook>
</file>

<file path=xl/sharedStrings.xml><?xml version="1.0" encoding="utf-8"?>
<sst xmlns="http://schemas.openxmlformats.org/spreadsheetml/2006/main" count="99" uniqueCount="36">
  <si>
    <t>Delivery Poblem template for students</t>
  </si>
  <si>
    <t>Designing a Soft Drink Can  Solution</t>
  </si>
  <si>
    <t>The solution for the least amount of aluminum</t>
  </si>
  <si>
    <t>Each can needs a sheet of aluminum that is 3.8 X 8.18</t>
  </si>
  <si>
    <t xml:space="preserve">Select Careful Delivery because the amount that is received by the Jolly Pop Company is $16.71 per case - </t>
  </si>
  <si>
    <t>a profit not realized frrom the other companies</t>
  </si>
  <si>
    <t>Volume</t>
  </si>
  <si>
    <t>Designing a Soft Drink Can</t>
  </si>
  <si>
    <t>Potential Stores and Delivery Co.</t>
  </si>
  <si>
    <t>Number of Cases</t>
  </si>
  <si>
    <t>Jolly Pop charge for each case (in dollars)</t>
  </si>
  <si>
    <t>Delivery cost per case</t>
  </si>
  <si>
    <t>Amt. to return to Jolly Pop</t>
  </si>
  <si>
    <t>Fast Delivery Co.</t>
  </si>
  <si>
    <t>Store A</t>
  </si>
  <si>
    <t>Store B</t>
  </si>
  <si>
    <t>Store C</t>
  </si>
  <si>
    <t>Champion Delivery Co.</t>
  </si>
  <si>
    <t>Store D</t>
  </si>
  <si>
    <t>Store E</t>
  </si>
  <si>
    <t>Store F</t>
  </si>
  <si>
    <t>Careful Delivery Co.</t>
  </si>
  <si>
    <t>Store G</t>
  </si>
  <si>
    <t>Store H</t>
  </si>
  <si>
    <t>Store I</t>
  </si>
  <si>
    <t>Cans Sold</t>
  </si>
  <si>
    <t>Amount received</t>
  </si>
  <si>
    <t>Delivery discount for more than 1000 cases</t>
  </si>
  <si>
    <t>Cost received per case for Jolly Pop</t>
  </si>
  <si>
    <t>Radius</t>
  </si>
  <si>
    <t>Height</t>
  </si>
  <si>
    <t>Surface Area</t>
  </si>
  <si>
    <t>How should it be corrected?</t>
  </si>
  <si>
    <t>This spreadsheed has incorrectly solved the problem.</t>
  </si>
  <si>
    <t>Delivery Poblem with errors - Can you find the errors that were made and solve the problem?</t>
  </si>
  <si>
    <t>Delivery Poblem Solution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</si>
</sst>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$&quot;#,##0"/>
    <numFmt numFmtId="173" formatCode="&quot;$&quot;#,##0.00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sz val="10"/>
      <name val="Times"/>
      <family val="0"/>
    </font>
    <font>
      <b/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Times New Roman"/>
      <family val="0"/>
    </font>
    <font>
      <b/>
      <sz val="10"/>
      <name val="Arial"/>
      <family val="0"/>
    </font>
    <font>
      <sz val="8"/>
      <name val="Verdana"/>
      <family val="0"/>
    </font>
    <font>
      <b/>
      <sz val="9.25"/>
      <name val="Verdana"/>
      <family val="0"/>
    </font>
    <font>
      <b/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9" fontId="4" fillId="0" borderId="0" xfId="0" applyNumberFormat="1" applyFont="1" applyBorder="1" applyAlignment="1">
      <alignment vertical="top"/>
    </xf>
    <xf numFmtId="173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9" fontId="6" fillId="0" borderId="0" xfId="0" applyNumberFormat="1" applyFont="1" applyBorder="1" applyAlignment="1">
      <alignment vertical="top"/>
    </xf>
    <xf numFmtId="173" fontId="9" fillId="0" borderId="0" xfId="0" applyNumberFormat="1" applyFont="1" applyBorder="1" applyAlignment="1">
      <alignment vertical="top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73" fontId="3" fillId="0" borderId="0" xfId="0" applyNumberFormat="1" applyFont="1" applyAlignment="1">
      <alignment vertical="top"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173" fontId="4" fillId="0" borderId="0" xfId="0" applyNumberFormat="1" applyFont="1" applyAlignment="1">
      <alignment vertical="top"/>
    </xf>
    <xf numFmtId="9" fontId="4" fillId="0" borderId="0" xfId="0" applyNumberFormat="1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9" fontId="6" fillId="0" borderId="0" xfId="0" applyNumberFormat="1" applyFont="1" applyAlignment="1">
      <alignment vertical="top"/>
    </xf>
    <xf numFmtId="173" fontId="9" fillId="0" borderId="0" xfId="0" applyNumberFormat="1" applyFont="1" applyAlignment="1">
      <alignment vertical="top"/>
    </xf>
    <xf numFmtId="0" fontId="1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Surface Area of the Can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'Design Can Errors'!$D$4:$D$37</c:f>
              <c:numCache/>
            </c:numRef>
          </c:val>
          <c:smooth val="0"/>
        </c:ser>
        <c:axId val="12324363"/>
        <c:axId val="62886092"/>
      </c:lineChart>
      <c:catAx>
        <c:axId val="1232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Radius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86092"/>
        <c:crosses val="autoZero"/>
        <c:auto val="1"/>
        <c:lblOffset val="100"/>
        <c:noMultiLvlLbl val="0"/>
      </c:catAx>
      <c:valAx>
        <c:axId val="62886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Surface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2436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Surface Area of the Can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'Design a Can Solution'!$D$3</c:f>
              <c:strCache>
                <c:ptCount val="1"/>
                <c:pt idx="0">
                  <c:v>Surface Area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'Design a Can Solution'!$B$5:$B$113</c:f>
              <c:numCache/>
            </c:numRef>
          </c:cat>
          <c:val>
            <c:numRef>
              <c:f>'Design a Can Solution'!$D$4:$D$113</c:f>
              <c:numCache/>
            </c:numRef>
          </c:val>
          <c:smooth val="0"/>
        </c:ser>
        <c:axId val="61064141"/>
        <c:axId val="9746190"/>
      </c:lineChart>
      <c:catAx>
        <c:axId val="6106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Radius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46190"/>
        <c:crosses val="autoZero"/>
        <c:auto val="1"/>
        <c:lblOffset val="100"/>
        <c:noMultiLvlLbl val="0"/>
      </c:catAx>
      <c:valAx>
        <c:axId val="9746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Surface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6414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7</xdr:row>
      <xdr:rowOff>38100</xdr:rowOff>
    </xdr:from>
    <xdr:to>
      <xdr:col>9</xdr:col>
      <xdr:colOff>447675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438525" y="1238250"/>
        <a:ext cx="38671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0</xdr:rowOff>
    </xdr:from>
    <xdr:to>
      <xdr:col>14</xdr:col>
      <xdr:colOff>209550</xdr:colOff>
      <xdr:row>25</xdr:row>
      <xdr:rowOff>19050</xdr:rowOff>
    </xdr:to>
    <xdr:graphicFrame>
      <xdr:nvGraphicFramePr>
        <xdr:cNvPr id="1" name="Chart 3"/>
        <xdr:cNvGraphicFramePr/>
      </xdr:nvGraphicFramePr>
      <xdr:xfrm>
        <a:off x="3533775" y="228600"/>
        <a:ext cx="4772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E37" sqref="E37"/>
    </sheetView>
  </sheetViews>
  <sheetFormatPr defaultColWidth="9.140625" defaultRowHeight="12.75"/>
  <cols>
    <col min="1" max="16384" width="11.421875" style="0" customWidth="1"/>
  </cols>
  <sheetData>
    <row r="1" spans="2:5" ht="18">
      <c r="B1" s="28" t="s">
        <v>7</v>
      </c>
      <c r="C1" s="28"/>
      <c r="D1" s="28"/>
      <c r="E1" s="28"/>
    </row>
    <row r="2" ht="12.75">
      <c r="F2" t="s">
        <v>33</v>
      </c>
    </row>
    <row r="3" spans="1:6" ht="12.75">
      <c r="A3" s="15" t="s">
        <v>6</v>
      </c>
      <c r="B3" s="15" t="s">
        <v>29</v>
      </c>
      <c r="C3" s="15" t="s">
        <v>30</v>
      </c>
      <c r="D3" s="29" t="s">
        <v>31</v>
      </c>
      <c r="E3" s="29"/>
      <c r="F3" s="26" t="s">
        <v>32</v>
      </c>
    </row>
    <row r="4" spans="1:4" ht="12.75">
      <c r="A4">
        <v>355</v>
      </c>
      <c r="B4">
        <v>0.1</v>
      </c>
      <c r="C4">
        <f>ROUND(A4/3.14*B4^2,2)</f>
        <v>1.13</v>
      </c>
      <c r="D4">
        <f>ROUND(3.14*B4^2+3.14*B4*C4,0)</f>
        <v>0</v>
      </c>
    </row>
    <row r="5" spans="1:4" ht="12.75">
      <c r="A5">
        <v>355</v>
      </c>
      <c r="B5">
        <v>0.2</v>
      </c>
      <c r="C5">
        <f aca="true" t="shared" si="0" ref="C5:C37">ROUND(A5/3.14*B5^2,2)</f>
        <v>4.52</v>
      </c>
      <c r="D5">
        <f aca="true" t="shared" si="1" ref="D5:D37">ROUND(3.14*B5^2+3.14*B5*C5,0)</f>
        <v>3</v>
      </c>
    </row>
    <row r="6" spans="1:4" ht="12.75">
      <c r="A6">
        <v>355</v>
      </c>
      <c r="B6">
        <v>0.3</v>
      </c>
      <c r="C6">
        <f t="shared" si="0"/>
        <v>10.18</v>
      </c>
      <c r="D6">
        <f t="shared" si="1"/>
        <v>10</v>
      </c>
    </row>
    <row r="7" spans="1:4" ht="12.75">
      <c r="A7">
        <v>355</v>
      </c>
      <c r="B7">
        <v>0.4</v>
      </c>
      <c r="C7">
        <f t="shared" si="0"/>
        <v>18.09</v>
      </c>
      <c r="D7">
        <f t="shared" si="1"/>
        <v>23</v>
      </c>
    </row>
    <row r="8" spans="1:4" ht="12.75">
      <c r="A8">
        <v>355</v>
      </c>
      <c r="B8">
        <v>0.5</v>
      </c>
      <c r="C8">
        <f t="shared" si="0"/>
        <v>28.26</v>
      </c>
      <c r="D8">
        <f t="shared" si="1"/>
        <v>45</v>
      </c>
    </row>
    <row r="9" spans="1:4" ht="12.75">
      <c r="A9">
        <v>355</v>
      </c>
      <c r="B9">
        <v>0.6</v>
      </c>
      <c r="C9">
        <f t="shared" si="0"/>
        <v>40.7</v>
      </c>
      <c r="D9">
        <f t="shared" si="1"/>
        <v>78</v>
      </c>
    </row>
    <row r="10" spans="1:4" ht="12.75">
      <c r="A10">
        <v>355</v>
      </c>
      <c r="B10">
        <v>0.7</v>
      </c>
      <c r="C10">
        <f t="shared" si="0"/>
        <v>55.4</v>
      </c>
      <c r="D10">
        <f t="shared" si="1"/>
        <v>123</v>
      </c>
    </row>
    <row r="11" spans="1:4" ht="12.75">
      <c r="A11">
        <v>355</v>
      </c>
      <c r="B11">
        <v>0.8</v>
      </c>
      <c r="C11">
        <f t="shared" si="0"/>
        <v>72.36</v>
      </c>
      <c r="D11">
        <f t="shared" si="1"/>
        <v>184</v>
      </c>
    </row>
    <row r="12" spans="1:4" ht="12.75">
      <c r="A12">
        <v>355</v>
      </c>
      <c r="B12">
        <v>0.9</v>
      </c>
      <c r="C12">
        <f t="shared" si="0"/>
        <v>91.58</v>
      </c>
      <c r="D12">
        <f t="shared" si="1"/>
        <v>261</v>
      </c>
    </row>
    <row r="13" spans="1:4" ht="12.75">
      <c r="A13">
        <v>355</v>
      </c>
      <c r="B13">
        <v>1</v>
      </c>
      <c r="C13">
        <f t="shared" si="0"/>
        <v>113.06</v>
      </c>
      <c r="D13">
        <f t="shared" si="1"/>
        <v>358</v>
      </c>
    </row>
    <row r="14" spans="1:4" ht="12.75">
      <c r="A14">
        <v>355</v>
      </c>
      <c r="B14">
        <v>1.1</v>
      </c>
      <c r="C14">
        <f t="shared" si="0"/>
        <v>136.8</v>
      </c>
      <c r="D14">
        <f t="shared" si="1"/>
        <v>476</v>
      </c>
    </row>
    <row r="15" spans="1:4" ht="12.75">
      <c r="A15">
        <v>355</v>
      </c>
      <c r="B15">
        <v>1.2</v>
      </c>
      <c r="C15">
        <f t="shared" si="0"/>
        <v>162.8</v>
      </c>
      <c r="D15">
        <f t="shared" si="1"/>
        <v>618</v>
      </c>
    </row>
    <row r="16" spans="1:4" ht="12.75">
      <c r="A16">
        <v>355</v>
      </c>
      <c r="B16">
        <v>1.3</v>
      </c>
      <c r="C16">
        <f t="shared" si="0"/>
        <v>191.07</v>
      </c>
      <c r="D16">
        <f t="shared" si="1"/>
        <v>785</v>
      </c>
    </row>
    <row r="17" spans="1:4" ht="12.75">
      <c r="A17">
        <v>355</v>
      </c>
      <c r="B17">
        <v>1.4</v>
      </c>
      <c r="C17">
        <f t="shared" si="0"/>
        <v>221.59</v>
      </c>
      <c r="D17">
        <f t="shared" si="1"/>
        <v>980</v>
      </c>
    </row>
    <row r="18" spans="1:4" ht="12.75">
      <c r="A18">
        <v>355</v>
      </c>
      <c r="B18">
        <v>1.5</v>
      </c>
      <c r="C18">
        <f t="shared" si="0"/>
        <v>254.38</v>
      </c>
      <c r="D18">
        <f t="shared" si="1"/>
        <v>1205</v>
      </c>
    </row>
    <row r="19" spans="1:4" ht="12.75">
      <c r="A19">
        <v>355</v>
      </c>
      <c r="B19">
        <v>1.6</v>
      </c>
      <c r="C19">
        <f t="shared" si="0"/>
        <v>289.43</v>
      </c>
      <c r="D19">
        <f t="shared" si="1"/>
        <v>1462</v>
      </c>
    </row>
    <row r="20" spans="1:4" ht="12.75">
      <c r="A20">
        <v>355</v>
      </c>
      <c r="B20">
        <v>1.7</v>
      </c>
      <c r="C20">
        <f t="shared" si="0"/>
        <v>326.74</v>
      </c>
      <c r="D20">
        <f t="shared" si="1"/>
        <v>1753</v>
      </c>
    </row>
    <row r="21" spans="1:4" ht="12.75">
      <c r="A21">
        <v>355</v>
      </c>
      <c r="B21">
        <v>1.8</v>
      </c>
      <c r="C21">
        <f t="shared" si="0"/>
        <v>366.31</v>
      </c>
      <c r="D21">
        <f t="shared" si="1"/>
        <v>2081</v>
      </c>
    </row>
    <row r="22" spans="1:4" ht="12.75">
      <c r="A22">
        <v>355</v>
      </c>
      <c r="B22">
        <v>1.9</v>
      </c>
      <c r="C22">
        <f t="shared" si="0"/>
        <v>408.14</v>
      </c>
      <c r="D22">
        <f t="shared" si="1"/>
        <v>2446</v>
      </c>
    </row>
    <row r="23" spans="1:4" ht="12.75">
      <c r="A23">
        <v>355</v>
      </c>
      <c r="B23">
        <v>2</v>
      </c>
      <c r="C23">
        <f t="shared" si="0"/>
        <v>452.23</v>
      </c>
      <c r="D23">
        <f t="shared" si="1"/>
        <v>2853</v>
      </c>
    </row>
    <row r="24" spans="1:4" ht="12.75">
      <c r="A24">
        <v>355</v>
      </c>
      <c r="B24">
        <v>2.1</v>
      </c>
      <c r="C24">
        <f t="shared" si="0"/>
        <v>498.58</v>
      </c>
      <c r="D24">
        <f t="shared" si="1"/>
        <v>3301</v>
      </c>
    </row>
    <row r="25" spans="1:4" ht="12.75">
      <c r="A25">
        <v>355</v>
      </c>
      <c r="B25">
        <v>2.2</v>
      </c>
      <c r="C25">
        <f t="shared" si="0"/>
        <v>547.2</v>
      </c>
      <c r="D25">
        <f t="shared" si="1"/>
        <v>3795</v>
      </c>
    </row>
    <row r="26" spans="1:4" ht="12.75">
      <c r="A26">
        <v>355</v>
      </c>
      <c r="B26">
        <v>2.3</v>
      </c>
      <c r="C26">
        <f t="shared" si="0"/>
        <v>598.07</v>
      </c>
      <c r="D26">
        <f t="shared" si="1"/>
        <v>4336</v>
      </c>
    </row>
    <row r="27" spans="1:4" ht="12.75">
      <c r="A27">
        <v>355</v>
      </c>
      <c r="B27">
        <v>2.4</v>
      </c>
      <c r="C27">
        <f t="shared" si="0"/>
        <v>651.21</v>
      </c>
      <c r="D27">
        <f t="shared" si="1"/>
        <v>4926</v>
      </c>
    </row>
    <row r="28" spans="1:4" ht="12.75">
      <c r="A28">
        <v>355</v>
      </c>
      <c r="B28">
        <v>2.5</v>
      </c>
      <c r="C28">
        <f t="shared" si="0"/>
        <v>706.61</v>
      </c>
      <c r="D28">
        <f t="shared" si="1"/>
        <v>5567</v>
      </c>
    </row>
    <row r="29" spans="1:4" ht="12.75">
      <c r="A29">
        <v>355</v>
      </c>
      <c r="B29">
        <v>2.6</v>
      </c>
      <c r="C29">
        <f t="shared" si="0"/>
        <v>764.27</v>
      </c>
      <c r="D29">
        <f t="shared" si="1"/>
        <v>6261</v>
      </c>
    </row>
    <row r="30" spans="1:4" ht="12.75">
      <c r="A30">
        <v>355</v>
      </c>
      <c r="B30">
        <v>2.7</v>
      </c>
      <c r="C30">
        <f t="shared" si="0"/>
        <v>824.19</v>
      </c>
      <c r="D30">
        <f t="shared" si="1"/>
        <v>7010</v>
      </c>
    </row>
    <row r="31" spans="1:4" ht="12.75">
      <c r="A31">
        <v>355</v>
      </c>
      <c r="B31">
        <v>2.8</v>
      </c>
      <c r="C31">
        <f t="shared" si="0"/>
        <v>886.37</v>
      </c>
      <c r="D31">
        <f t="shared" si="1"/>
        <v>7818</v>
      </c>
    </row>
    <row r="32" spans="1:4" ht="12.75">
      <c r="A32">
        <v>355</v>
      </c>
      <c r="B32">
        <v>2.9</v>
      </c>
      <c r="C32">
        <f t="shared" si="0"/>
        <v>950.81</v>
      </c>
      <c r="D32">
        <f t="shared" si="1"/>
        <v>8684</v>
      </c>
    </row>
    <row r="33" spans="1:4" ht="12.75">
      <c r="A33">
        <v>355</v>
      </c>
      <c r="B33">
        <v>3</v>
      </c>
      <c r="C33">
        <f t="shared" si="0"/>
        <v>1017.52</v>
      </c>
      <c r="D33">
        <f t="shared" si="1"/>
        <v>9613</v>
      </c>
    </row>
    <row r="34" spans="1:4" ht="12.75">
      <c r="A34">
        <v>355</v>
      </c>
      <c r="B34">
        <v>3.1</v>
      </c>
      <c r="C34">
        <f t="shared" si="0"/>
        <v>1086.48</v>
      </c>
      <c r="D34">
        <f t="shared" si="1"/>
        <v>10606</v>
      </c>
    </row>
    <row r="35" spans="1:4" ht="12.75">
      <c r="A35">
        <v>355</v>
      </c>
      <c r="B35">
        <v>3.2</v>
      </c>
      <c r="C35">
        <f t="shared" si="0"/>
        <v>1157.71</v>
      </c>
      <c r="D35">
        <f t="shared" si="1"/>
        <v>11665</v>
      </c>
    </row>
    <row r="36" spans="1:4" ht="12.75">
      <c r="A36">
        <v>355</v>
      </c>
      <c r="B36">
        <v>3.3</v>
      </c>
      <c r="C36">
        <f t="shared" si="0"/>
        <v>1231.19</v>
      </c>
      <c r="D36">
        <f t="shared" si="1"/>
        <v>12792</v>
      </c>
    </row>
    <row r="37" spans="1:4" ht="12.75">
      <c r="A37">
        <v>355</v>
      </c>
      <c r="B37">
        <v>3.4</v>
      </c>
      <c r="C37">
        <f t="shared" si="0"/>
        <v>1306.94</v>
      </c>
      <c r="D37">
        <f t="shared" si="1"/>
        <v>13989</v>
      </c>
    </row>
  </sheetData>
  <mergeCells count="2">
    <mergeCell ref="B1:E1"/>
    <mergeCell ref="D3:E3"/>
  </mergeCells>
  <printOptions gridLines="1"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C31" sqref="C31"/>
    </sheetView>
  </sheetViews>
  <sheetFormatPr defaultColWidth="9.140625" defaultRowHeight="12.75"/>
  <cols>
    <col min="1" max="16384" width="11.421875" style="0" customWidth="1"/>
  </cols>
  <sheetData>
    <row r="1" spans="2:5" ht="18">
      <c r="B1" s="28" t="s">
        <v>7</v>
      </c>
      <c r="C1" s="28"/>
      <c r="D1" s="28"/>
      <c r="E1" s="28"/>
    </row>
    <row r="3" spans="1:5" ht="12.75">
      <c r="A3" s="15" t="s">
        <v>6</v>
      </c>
      <c r="B3" s="15" t="s">
        <v>29</v>
      </c>
      <c r="C3" s="15" t="s">
        <v>30</v>
      </c>
      <c r="D3" s="29" t="s">
        <v>31</v>
      </c>
      <c r="E3" s="29"/>
    </row>
    <row r="4" spans="1:2" ht="12.75">
      <c r="A4">
        <v>355</v>
      </c>
      <c r="B4">
        <v>0.1</v>
      </c>
    </row>
    <row r="5" spans="1:2" ht="12.75">
      <c r="A5">
        <v>355</v>
      </c>
      <c r="B5">
        <f>B4+0.1</f>
        <v>0.2</v>
      </c>
    </row>
    <row r="6" spans="1:2" ht="12.75">
      <c r="A6">
        <v>355</v>
      </c>
      <c r="B6">
        <f aca="true" t="shared" si="0" ref="B6:B37">B5+0.1</f>
        <v>0.30000000000000004</v>
      </c>
    </row>
    <row r="7" spans="1:2" ht="12.75">
      <c r="A7">
        <v>355</v>
      </c>
      <c r="B7">
        <f t="shared" si="0"/>
        <v>0.4</v>
      </c>
    </row>
    <row r="8" spans="1:2" ht="12.75">
      <c r="A8">
        <v>355</v>
      </c>
      <c r="B8">
        <f t="shared" si="0"/>
        <v>0.5</v>
      </c>
    </row>
    <row r="9" spans="1:2" ht="12.75">
      <c r="A9">
        <v>355</v>
      </c>
      <c r="B9">
        <f t="shared" si="0"/>
        <v>0.6</v>
      </c>
    </row>
    <row r="10" spans="1:2" ht="12.75">
      <c r="A10">
        <v>355</v>
      </c>
      <c r="B10">
        <f t="shared" si="0"/>
        <v>0.7</v>
      </c>
    </row>
    <row r="11" spans="1:2" ht="12.75">
      <c r="A11">
        <v>355</v>
      </c>
      <c r="B11">
        <f t="shared" si="0"/>
        <v>0.7999999999999999</v>
      </c>
    </row>
    <row r="12" spans="1:2" ht="12.75">
      <c r="A12">
        <v>355</v>
      </c>
      <c r="B12">
        <f t="shared" si="0"/>
        <v>0.8999999999999999</v>
      </c>
    </row>
    <row r="13" spans="1:2" ht="12.75">
      <c r="A13">
        <v>355</v>
      </c>
      <c r="B13">
        <f t="shared" si="0"/>
        <v>0.9999999999999999</v>
      </c>
    </row>
    <row r="14" spans="1:2" ht="12.75">
      <c r="A14">
        <v>355</v>
      </c>
      <c r="B14">
        <f t="shared" si="0"/>
        <v>1.0999999999999999</v>
      </c>
    </row>
    <row r="15" spans="1:2" ht="12.75">
      <c r="A15">
        <v>355</v>
      </c>
      <c r="B15">
        <f t="shared" si="0"/>
        <v>1.2</v>
      </c>
    </row>
    <row r="16" spans="1:2" ht="12.75">
      <c r="A16">
        <v>355</v>
      </c>
      <c r="B16">
        <f t="shared" si="0"/>
        <v>1.3</v>
      </c>
    </row>
    <row r="17" spans="1:2" ht="12.75">
      <c r="A17">
        <v>355</v>
      </c>
      <c r="B17">
        <f t="shared" si="0"/>
        <v>1.4000000000000001</v>
      </c>
    </row>
    <row r="18" spans="1:2" ht="12.75">
      <c r="A18">
        <v>355</v>
      </c>
      <c r="B18">
        <f t="shared" si="0"/>
        <v>1.5000000000000002</v>
      </c>
    </row>
    <row r="19" spans="1:2" ht="12.75">
      <c r="A19">
        <v>355</v>
      </c>
      <c r="B19">
        <f t="shared" si="0"/>
        <v>1.6000000000000003</v>
      </c>
    </row>
    <row r="20" spans="1:2" ht="12.75">
      <c r="A20">
        <v>355</v>
      </c>
      <c r="B20">
        <f t="shared" si="0"/>
        <v>1.7000000000000004</v>
      </c>
    </row>
    <row r="21" spans="1:2" ht="12.75">
      <c r="A21">
        <v>355</v>
      </c>
      <c r="B21">
        <f t="shared" si="0"/>
        <v>1.8000000000000005</v>
      </c>
    </row>
    <row r="22" spans="1:2" ht="12.75">
      <c r="A22">
        <v>355</v>
      </c>
      <c r="B22">
        <f t="shared" si="0"/>
        <v>1.9000000000000006</v>
      </c>
    </row>
    <row r="23" spans="1:2" ht="12.75">
      <c r="A23">
        <v>355</v>
      </c>
      <c r="B23">
        <f t="shared" si="0"/>
        <v>2.0000000000000004</v>
      </c>
    </row>
    <row r="24" spans="1:2" ht="12.75">
      <c r="A24">
        <v>355</v>
      </c>
      <c r="B24">
        <f t="shared" si="0"/>
        <v>2.1000000000000005</v>
      </c>
    </row>
    <row r="25" spans="1:2" ht="12.75">
      <c r="A25">
        <v>355</v>
      </c>
      <c r="B25">
        <f t="shared" si="0"/>
        <v>2.2000000000000006</v>
      </c>
    </row>
    <row r="26" spans="1:2" ht="12.75">
      <c r="A26">
        <v>355</v>
      </c>
      <c r="B26">
        <f t="shared" si="0"/>
        <v>2.3000000000000007</v>
      </c>
    </row>
    <row r="27" spans="1:2" ht="12.75">
      <c r="A27">
        <v>355</v>
      </c>
      <c r="B27">
        <f t="shared" si="0"/>
        <v>2.400000000000001</v>
      </c>
    </row>
    <row r="28" spans="1:2" ht="12.75">
      <c r="A28">
        <v>355</v>
      </c>
      <c r="B28">
        <f t="shared" si="0"/>
        <v>2.500000000000001</v>
      </c>
    </row>
    <row r="29" spans="1:2" ht="12.75">
      <c r="A29">
        <v>355</v>
      </c>
      <c r="B29">
        <f t="shared" si="0"/>
        <v>2.600000000000001</v>
      </c>
    </row>
    <row r="30" spans="1:2" ht="12.75">
      <c r="A30">
        <v>355</v>
      </c>
      <c r="B30">
        <f t="shared" si="0"/>
        <v>2.700000000000001</v>
      </c>
    </row>
    <row r="31" spans="1:2" ht="12.75">
      <c r="A31">
        <v>355</v>
      </c>
      <c r="B31">
        <f t="shared" si="0"/>
        <v>2.800000000000001</v>
      </c>
    </row>
    <row r="32" spans="1:2" ht="12.75">
      <c r="A32">
        <v>355</v>
      </c>
      <c r="B32">
        <f t="shared" si="0"/>
        <v>2.9000000000000012</v>
      </c>
    </row>
    <row r="33" spans="1:2" ht="12.75">
      <c r="A33">
        <v>355</v>
      </c>
      <c r="B33">
        <f t="shared" si="0"/>
        <v>3.0000000000000013</v>
      </c>
    </row>
    <row r="34" spans="1:2" ht="12.75">
      <c r="A34">
        <v>355</v>
      </c>
      <c r="B34">
        <f t="shared" si="0"/>
        <v>3.1000000000000014</v>
      </c>
    </row>
    <row r="35" spans="1:2" ht="12.75">
      <c r="A35">
        <v>355</v>
      </c>
      <c r="B35">
        <f t="shared" si="0"/>
        <v>3.2000000000000015</v>
      </c>
    </row>
    <row r="36" spans="1:2" ht="12.75">
      <c r="A36">
        <v>355</v>
      </c>
      <c r="B36">
        <f t="shared" si="0"/>
        <v>3.3000000000000016</v>
      </c>
    </row>
    <row r="37" spans="1:2" ht="12.75">
      <c r="A37">
        <v>355</v>
      </c>
      <c r="B37">
        <f t="shared" si="0"/>
        <v>3.4000000000000017</v>
      </c>
    </row>
  </sheetData>
  <mergeCells count="2">
    <mergeCell ref="B1:E1"/>
    <mergeCell ref="D3:E3"/>
  </mergeCells>
  <printOptions gridLines="1"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3" sqref="A3"/>
    </sheetView>
  </sheetViews>
  <sheetFormatPr defaultColWidth="9.140625" defaultRowHeight="12.75"/>
  <cols>
    <col min="1" max="1" width="13.7109375" style="0" customWidth="1"/>
    <col min="2" max="2" width="11.421875" style="0" customWidth="1"/>
    <col min="3" max="3" width="14.7109375" style="0" customWidth="1"/>
    <col min="4" max="4" width="14.421875" style="0" customWidth="1"/>
    <col min="5" max="5" width="16.421875" style="0" customWidth="1"/>
    <col min="6" max="6" width="18.140625" style="0" customWidth="1"/>
    <col min="7" max="16384" width="11.421875" style="0" customWidth="1"/>
  </cols>
  <sheetData>
    <row r="2" ht="18">
      <c r="A2" s="1" t="s">
        <v>0</v>
      </c>
    </row>
    <row r="4" spans="1:7" ht="38.25">
      <c r="A4" s="16" t="s">
        <v>8</v>
      </c>
      <c r="B4" s="16" t="s">
        <v>9</v>
      </c>
      <c r="C4" s="16" t="s">
        <v>10</v>
      </c>
      <c r="D4" s="17" t="s">
        <v>11</v>
      </c>
      <c r="E4" s="16" t="s">
        <v>27</v>
      </c>
      <c r="F4" s="16" t="s">
        <v>12</v>
      </c>
      <c r="G4" s="16" t="s">
        <v>28</v>
      </c>
    </row>
    <row r="5" spans="1:6" ht="12" customHeight="1">
      <c r="A5" s="30" t="s">
        <v>13</v>
      </c>
      <c r="B5" s="30"/>
      <c r="C5" s="30"/>
      <c r="D5" s="30"/>
      <c r="E5" s="30"/>
      <c r="F5" s="30"/>
    </row>
    <row r="6" spans="1:6" ht="15.75">
      <c r="A6" s="18" t="s">
        <v>14</v>
      </c>
      <c r="B6" s="19">
        <v>5000</v>
      </c>
      <c r="C6" s="20">
        <v>12</v>
      </c>
      <c r="D6" s="20">
        <v>2</v>
      </c>
      <c r="E6" s="21">
        <v>0.1</v>
      </c>
      <c r="F6" s="13"/>
    </row>
    <row r="7" spans="1:6" ht="15.75">
      <c r="A7" s="18" t="s">
        <v>15</v>
      </c>
      <c r="B7" s="19">
        <v>800</v>
      </c>
      <c r="C7" s="20">
        <v>12</v>
      </c>
      <c r="D7" s="20">
        <v>2.25</v>
      </c>
      <c r="E7" s="21">
        <v>0.1</v>
      </c>
      <c r="F7" s="13"/>
    </row>
    <row r="8" spans="1:6" ht="15.75">
      <c r="A8" s="18" t="s">
        <v>16</v>
      </c>
      <c r="B8" s="19">
        <v>4500</v>
      </c>
      <c r="C8" s="20">
        <v>12</v>
      </c>
      <c r="D8" s="20">
        <v>2.15</v>
      </c>
      <c r="E8" s="21">
        <v>0.1</v>
      </c>
      <c r="F8" s="13"/>
    </row>
    <row r="9" spans="1:7" ht="15.75">
      <c r="A9" s="22" t="s">
        <v>25</v>
      </c>
      <c r="B9" s="23"/>
      <c r="C9" s="23"/>
      <c r="D9" s="23"/>
      <c r="E9" s="24" t="s">
        <v>26</v>
      </c>
      <c r="F9" s="25"/>
      <c r="G9" s="14"/>
    </row>
    <row r="10" spans="1:7" ht="12.75">
      <c r="A10" s="31" t="s">
        <v>17</v>
      </c>
      <c r="B10" s="31"/>
      <c r="C10" s="31"/>
      <c r="D10" s="31"/>
      <c r="E10" s="31"/>
      <c r="F10" s="31"/>
      <c r="G10" s="15"/>
    </row>
    <row r="11" spans="1:7" ht="15.75">
      <c r="A11" s="18" t="s">
        <v>18</v>
      </c>
      <c r="B11" s="19">
        <v>8000</v>
      </c>
      <c r="C11" s="20">
        <v>12</v>
      </c>
      <c r="D11" s="13">
        <v>3</v>
      </c>
      <c r="E11" s="21">
        <v>0.12</v>
      </c>
      <c r="F11" s="13"/>
      <c r="G11" s="15"/>
    </row>
    <row r="12" spans="1:7" ht="15.75">
      <c r="A12" s="18" t="s">
        <v>19</v>
      </c>
      <c r="B12" s="19">
        <v>7892</v>
      </c>
      <c r="C12" s="20">
        <v>12</v>
      </c>
      <c r="D12" s="13">
        <v>3.1</v>
      </c>
      <c r="E12" s="21">
        <v>0.12</v>
      </c>
      <c r="F12" s="13"/>
      <c r="G12" s="15"/>
    </row>
    <row r="13" spans="1:7" ht="15.75">
      <c r="A13" s="18" t="s">
        <v>20</v>
      </c>
      <c r="B13" s="19">
        <v>1000</v>
      </c>
      <c r="C13" s="20">
        <v>12</v>
      </c>
      <c r="D13" s="13">
        <v>3.15</v>
      </c>
      <c r="E13" s="21">
        <v>0.12</v>
      </c>
      <c r="F13" s="13"/>
      <c r="G13" s="15"/>
    </row>
    <row r="14" spans="1:7" ht="15.75">
      <c r="A14" s="22" t="s">
        <v>25</v>
      </c>
      <c r="B14" s="23"/>
      <c r="C14" s="23"/>
      <c r="D14" s="23"/>
      <c r="E14" s="24" t="s">
        <v>26</v>
      </c>
      <c r="F14" s="25"/>
      <c r="G14" s="14"/>
    </row>
    <row r="15" spans="1:7" ht="12.75">
      <c r="A15" s="31" t="s">
        <v>21</v>
      </c>
      <c r="B15" s="31"/>
      <c r="C15" s="31"/>
      <c r="D15" s="31"/>
      <c r="E15" s="31"/>
      <c r="F15" s="31"/>
      <c r="G15" s="15"/>
    </row>
    <row r="16" spans="1:7" ht="15.75">
      <c r="A16" s="18" t="s">
        <v>22</v>
      </c>
      <c r="B16" s="19">
        <v>3346</v>
      </c>
      <c r="C16" s="20">
        <v>12</v>
      </c>
      <c r="D16" s="13">
        <v>2.4</v>
      </c>
      <c r="E16" s="21">
        <v>0.06</v>
      </c>
      <c r="F16" s="13"/>
      <c r="G16" s="15"/>
    </row>
    <row r="17" spans="1:7" ht="15.75">
      <c r="A17" s="18" t="s">
        <v>23</v>
      </c>
      <c r="B17" s="19">
        <v>7000</v>
      </c>
      <c r="C17" s="20">
        <v>12</v>
      </c>
      <c r="D17" s="13">
        <v>2.6</v>
      </c>
      <c r="E17" s="21">
        <v>0.06</v>
      </c>
      <c r="F17" s="13"/>
      <c r="G17" s="15"/>
    </row>
    <row r="18" spans="1:7" ht="15.75">
      <c r="A18" s="18" t="s">
        <v>24</v>
      </c>
      <c r="B18" s="19">
        <v>425</v>
      </c>
      <c r="C18" s="20">
        <v>12</v>
      </c>
      <c r="D18" s="13">
        <v>2.55</v>
      </c>
      <c r="E18" s="21">
        <v>0.06</v>
      </c>
      <c r="F18" s="13"/>
      <c r="G18" s="15"/>
    </row>
    <row r="19" spans="1:7" ht="15.75">
      <c r="A19" s="22" t="s">
        <v>25</v>
      </c>
      <c r="B19" s="23"/>
      <c r="C19" s="23"/>
      <c r="D19" s="23"/>
      <c r="E19" s="24" t="s">
        <v>26</v>
      </c>
      <c r="F19" s="25"/>
      <c r="G19" s="14"/>
    </row>
  </sheetData>
  <mergeCells count="3">
    <mergeCell ref="A5:F5"/>
    <mergeCell ref="A10:F10"/>
    <mergeCell ref="A15:F15"/>
  </mergeCells>
  <printOptions gridLines="1"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2" sqref="A2"/>
    </sheetView>
  </sheetViews>
  <sheetFormatPr defaultColWidth="9.140625" defaultRowHeight="12.75"/>
  <cols>
    <col min="1" max="4" width="11.421875" style="0" customWidth="1"/>
    <col min="5" max="5" width="15.7109375" style="0" customWidth="1"/>
    <col min="6" max="6" width="19.00390625" style="0" customWidth="1"/>
    <col min="7" max="7" width="21.140625" style="0" customWidth="1"/>
    <col min="8" max="16384" width="11.421875" style="0" customWidth="1"/>
  </cols>
  <sheetData>
    <row r="2" spans="1:6" ht="18">
      <c r="A2" s="1" t="s">
        <v>34</v>
      </c>
      <c r="B2" s="1"/>
      <c r="C2" s="1"/>
      <c r="D2" s="1"/>
      <c r="E2" s="1"/>
      <c r="F2" s="1"/>
    </row>
    <row r="4" spans="1:7" ht="51">
      <c r="A4" s="11" t="s">
        <v>8</v>
      </c>
      <c r="B4" s="11" t="s">
        <v>9</v>
      </c>
      <c r="C4" s="11" t="s">
        <v>10</v>
      </c>
      <c r="D4" s="12" t="s">
        <v>11</v>
      </c>
      <c r="E4" s="11" t="s">
        <v>27</v>
      </c>
      <c r="F4" s="11" t="s">
        <v>12</v>
      </c>
      <c r="G4" s="11" t="s">
        <v>28</v>
      </c>
    </row>
    <row r="5" spans="1:6" ht="12.75">
      <c r="A5" s="32" t="s">
        <v>13</v>
      </c>
      <c r="B5" s="32"/>
      <c r="C5" s="32"/>
      <c r="D5" s="32"/>
      <c r="E5" s="32"/>
      <c r="F5" s="32"/>
    </row>
    <row r="6" spans="1:6" ht="15.75">
      <c r="A6" s="2" t="s">
        <v>14</v>
      </c>
      <c r="B6" s="3">
        <v>5000</v>
      </c>
      <c r="C6" s="4">
        <v>12</v>
      </c>
      <c r="D6" s="4">
        <v>2</v>
      </c>
      <c r="E6" s="5">
        <v>0.1</v>
      </c>
      <c r="F6" s="6">
        <f>(B6*C6)-(D6*C6*(1-E6))</f>
        <v>59978.4</v>
      </c>
    </row>
    <row r="7" spans="1:6" ht="15.75">
      <c r="A7" s="2" t="s">
        <v>15</v>
      </c>
      <c r="B7" s="3">
        <v>800</v>
      </c>
      <c r="C7" s="4">
        <v>12</v>
      </c>
      <c r="D7" s="4">
        <v>2.25</v>
      </c>
      <c r="E7" s="5">
        <v>0.1</v>
      </c>
      <c r="F7" s="6">
        <f>(B7*C7)-(D7*C7*(1-E7))</f>
        <v>9575.7</v>
      </c>
    </row>
    <row r="8" spans="1:6" ht="15.75">
      <c r="A8" s="2" t="s">
        <v>16</v>
      </c>
      <c r="B8" s="3">
        <v>4500</v>
      </c>
      <c r="C8" s="4">
        <v>12</v>
      </c>
      <c r="D8" s="4">
        <v>2.15</v>
      </c>
      <c r="E8" s="5">
        <v>0.1</v>
      </c>
      <c r="F8" s="6">
        <f>(B8*C8)-(D8*C8*(1-E8))</f>
        <v>53976.78</v>
      </c>
    </row>
    <row r="9" spans="1:7" ht="15.75">
      <c r="A9" s="7" t="s">
        <v>25</v>
      </c>
      <c r="B9" s="8">
        <f>SUM(B6:B8)</f>
        <v>10300</v>
      </c>
      <c r="C9" s="8"/>
      <c r="D9" s="8"/>
      <c r="E9" s="9" t="s">
        <v>26</v>
      </c>
      <c r="F9" s="10">
        <f>SUM(F6:F8)</f>
        <v>123530.88</v>
      </c>
      <c r="G9" s="14">
        <f>ROUND(F9/B9,2)</f>
        <v>11.99</v>
      </c>
    </row>
    <row r="10" spans="1:7" ht="12.75">
      <c r="A10" s="33" t="s">
        <v>17</v>
      </c>
      <c r="B10" s="33"/>
      <c r="C10" s="33"/>
      <c r="D10" s="33"/>
      <c r="E10" s="33"/>
      <c r="F10" s="33"/>
      <c r="G10" s="15"/>
    </row>
    <row r="11" spans="1:7" ht="15.75">
      <c r="A11" s="2" t="s">
        <v>18</v>
      </c>
      <c r="B11" s="3">
        <v>8000</v>
      </c>
      <c r="C11" s="4">
        <v>12</v>
      </c>
      <c r="D11" s="6">
        <v>3</v>
      </c>
      <c r="E11" s="5">
        <v>0.12</v>
      </c>
      <c r="F11" s="6">
        <f>(B11*C11)-(D11*C11*(1-E11))</f>
        <v>95968.32</v>
      </c>
      <c r="G11" s="15"/>
    </row>
    <row r="12" spans="1:7" ht="15.75">
      <c r="A12" s="2" t="s">
        <v>19</v>
      </c>
      <c r="B12" s="3">
        <v>7892</v>
      </c>
      <c r="C12" s="4">
        <v>12</v>
      </c>
      <c r="D12" s="6">
        <v>3.1</v>
      </c>
      <c r="E12" s="5">
        <v>0.12</v>
      </c>
      <c r="F12" s="6">
        <f>(B12*C12)-(D12*C12*(1-E12))</f>
        <v>94671.264</v>
      </c>
      <c r="G12" s="15"/>
    </row>
    <row r="13" spans="1:7" ht="15.75">
      <c r="A13" s="2" t="s">
        <v>20</v>
      </c>
      <c r="B13" s="3">
        <v>1000</v>
      </c>
      <c r="C13" s="4">
        <v>12</v>
      </c>
      <c r="D13" s="6">
        <v>3.15</v>
      </c>
      <c r="E13" s="5">
        <v>0.12</v>
      </c>
      <c r="F13" s="6">
        <f>(B13*C13)-(D13*C13*(1-E13))</f>
        <v>11966.736</v>
      </c>
      <c r="G13" s="15"/>
    </row>
    <row r="14" spans="1:7" ht="15.75">
      <c r="A14" s="7" t="s">
        <v>25</v>
      </c>
      <c r="B14" s="8">
        <f>SUM(B6:B13)</f>
        <v>37492</v>
      </c>
      <c r="C14" s="8"/>
      <c r="D14" s="8"/>
      <c r="E14" s="9" t="s">
        <v>26</v>
      </c>
      <c r="F14" s="10">
        <f>SUM(F11:F13)</f>
        <v>202606.32</v>
      </c>
      <c r="G14" s="14">
        <f>ROUND(F14/B9,2)</f>
        <v>19.67</v>
      </c>
    </row>
    <row r="15" spans="1:7" ht="12.75">
      <c r="A15" s="33" t="s">
        <v>21</v>
      </c>
      <c r="B15" s="33"/>
      <c r="C15" s="33"/>
      <c r="D15" s="33"/>
      <c r="E15" s="33"/>
      <c r="F15" s="33"/>
      <c r="G15" s="15"/>
    </row>
    <row r="16" spans="1:7" ht="15.75">
      <c r="A16" s="2" t="s">
        <v>22</v>
      </c>
      <c r="B16" s="3">
        <v>3346</v>
      </c>
      <c r="C16" s="4">
        <v>12</v>
      </c>
      <c r="D16" s="6">
        <v>2.4</v>
      </c>
      <c r="E16" s="5">
        <v>0.06</v>
      </c>
      <c r="F16" s="6">
        <f>(B16*C16)-(D16*C16*(1-E16))</f>
        <v>40124.928</v>
      </c>
      <c r="G16" s="15"/>
    </row>
    <row r="17" spans="1:7" ht="15.75">
      <c r="A17" s="2" t="s">
        <v>23</v>
      </c>
      <c r="B17" s="3">
        <v>7000</v>
      </c>
      <c r="C17" s="4">
        <v>12</v>
      </c>
      <c r="D17" s="6">
        <v>2.6</v>
      </c>
      <c r="E17" s="5">
        <v>0.06</v>
      </c>
      <c r="F17" s="6">
        <f>(B17*C17)-(D17*C17*(1-E17))</f>
        <v>83970.672</v>
      </c>
      <c r="G17" s="15"/>
    </row>
    <row r="18" spans="1:7" ht="15.75">
      <c r="A18" s="2" t="s">
        <v>24</v>
      </c>
      <c r="B18" s="3">
        <v>425</v>
      </c>
      <c r="C18" s="4">
        <v>12</v>
      </c>
      <c r="D18" s="6">
        <v>2.55</v>
      </c>
      <c r="E18" s="5">
        <v>0.06</v>
      </c>
      <c r="F18" s="6">
        <f>(B18*C18)-(D18*C18*(1-E18))</f>
        <v>5071.236</v>
      </c>
      <c r="G18" s="15"/>
    </row>
    <row r="19" spans="1:7" ht="15.75">
      <c r="A19" s="7" t="s">
        <v>25</v>
      </c>
      <c r="B19" s="8">
        <f>SUM(B11:B18)</f>
        <v>65155</v>
      </c>
      <c r="C19" s="8"/>
      <c r="D19" s="8"/>
      <c r="E19" s="9" t="s">
        <v>26</v>
      </c>
      <c r="F19" s="10">
        <f>SUM(F16:F18)</f>
        <v>129166.83600000001</v>
      </c>
      <c r="G19" s="14">
        <f>ROUND(F19/B9,2)</f>
        <v>12.54</v>
      </c>
    </row>
  </sheetData>
  <mergeCells count="3">
    <mergeCell ref="A5:F5"/>
    <mergeCell ref="A10:F10"/>
    <mergeCell ref="A15:F15"/>
  </mergeCells>
  <printOptions gridLines="1"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3" width="8.8515625" style="0" customWidth="1"/>
    <col min="4" max="4" width="8.7109375" style="0" customWidth="1"/>
    <col min="5" max="16384" width="8.8515625" style="0" customWidth="1"/>
  </cols>
  <sheetData>
    <row r="1" ht="18">
      <c r="B1" s="1" t="s">
        <v>1</v>
      </c>
    </row>
    <row r="3" spans="1:4" ht="12.75">
      <c r="A3" s="15" t="s">
        <v>6</v>
      </c>
      <c r="B3" s="15" t="s">
        <v>29</v>
      </c>
      <c r="C3" s="15" t="s">
        <v>30</v>
      </c>
      <c r="D3" s="15" t="s">
        <v>31</v>
      </c>
    </row>
    <row r="4" spans="1:4" ht="12.75">
      <c r="A4">
        <v>355</v>
      </c>
      <c r="B4">
        <v>0.1</v>
      </c>
      <c r="C4">
        <f>ROUND(A4/(3.14*B4^2),2)</f>
        <v>11305.73</v>
      </c>
      <c r="D4">
        <f>ROUND(2*3.14*B4^2+(2*3.14*B4*C4),0)</f>
        <v>7100</v>
      </c>
    </row>
    <row r="5" spans="1:4" ht="12.75">
      <c r="A5">
        <v>355</v>
      </c>
      <c r="B5">
        <f>B4+0.1</f>
        <v>0.2</v>
      </c>
      <c r="C5">
        <f aca="true" t="shared" si="0" ref="C5:C25">ROUND(A5/(3.14*B5^2),2)</f>
        <v>2826.43</v>
      </c>
      <c r="D5">
        <f aca="true" t="shared" si="1" ref="D5:D25">ROUND(2*3.14*B5^2+(2*3.14*B5*C5),0)</f>
        <v>3550</v>
      </c>
    </row>
    <row r="6" spans="1:4" ht="12.75">
      <c r="A6">
        <v>355</v>
      </c>
      <c r="B6">
        <f aca="true" t="shared" si="2" ref="B6:B68">B5+0.1</f>
        <v>0.30000000000000004</v>
      </c>
      <c r="C6">
        <f t="shared" si="0"/>
        <v>1256.19</v>
      </c>
      <c r="D6">
        <f t="shared" si="1"/>
        <v>2367</v>
      </c>
    </row>
    <row r="7" spans="1:4" ht="12.75">
      <c r="A7">
        <v>355</v>
      </c>
      <c r="B7">
        <f t="shared" si="2"/>
        <v>0.4</v>
      </c>
      <c r="C7">
        <f t="shared" si="0"/>
        <v>706.61</v>
      </c>
      <c r="D7">
        <f t="shared" si="1"/>
        <v>1776</v>
      </c>
    </row>
    <row r="8" spans="1:4" ht="12.75">
      <c r="A8">
        <v>355</v>
      </c>
      <c r="B8">
        <f t="shared" si="2"/>
        <v>0.5</v>
      </c>
      <c r="C8">
        <f t="shared" si="0"/>
        <v>452.23</v>
      </c>
      <c r="D8">
        <f t="shared" si="1"/>
        <v>1422</v>
      </c>
    </row>
    <row r="9" spans="1:4" ht="12.75">
      <c r="A9">
        <v>355</v>
      </c>
      <c r="B9">
        <f t="shared" si="2"/>
        <v>0.6</v>
      </c>
      <c r="C9">
        <f t="shared" si="0"/>
        <v>314.05</v>
      </c>
      <c r="D9">
        <f t="shared" si="1"/>
        <v>1186</v>
      </c>
    </row>
    <row r="10" spans="1:4" ht="12.75">
      <c r="A10">
        <v>355</v>
      </c>
      <c r="B10">
        <f t="shared" si="2"/>
        <v>0.7</v>
      </c>
      <c r="C10">
        <f t="shared" si="0"/>
        <v>230.73</v>
      </c>
      <c r="D10">
        <f t="shared" si="1"/>
        <v>1017</v>
      </c>
    </row>
    <row r="11" spans="1:4" ht="12.75">
      <c r="A11">
        <v>355</v>
      </c>
      <c r="B11">
        <f t="shared" si="2"/>
        <v>0.7999999999999999</v>
      </c>
      <c r="C11">
        <f t="shared" si="0"/>
        <v>176.65</v>
      </c>
      <c r="D11">
        <f t="shared" si="1"/>
        <v>892</v>
      </c>
    </row>
    <row r="12" spans="1:4" ht="12.75">
      <c r="A12">
        <v>355</v>
      </c>
      <c r="B12">
        <f t="shared" si="2"/>
        <v>0.8999999999999999</v>
      </c>
      <c r="C12">
        <f t="shared" si="0"/>
        <v>139.58</v>
      </c>
      <c r="D12">
        <f t="shared" si="1"/>
        <v>794</v>
      </c>
    </row>
    <row r="13" spans="1:4" ht="12.75">
      <c r="A13">
        <v>355</v>
      </c>
      <c r="B13">
        <f t="shared" si="2"/>
        <v>0.9999999999999999</v>
      </c>
      <c r="C13">
        <f t="shared" si="0"/>
        <v>113.06</v>
      </c>
      <c r="D13">
        <f t="shared" si="1"/>
        <v>716</v>
      </c>
    </row>
    <row r="14" spans="1:4" ht="12.75">
      <c r="A14">
        <v>355</v>
      </c>
      <c r="B14">
        <f t="shared" si="2"/>
        <v>1.0999999999999999</v>
      </c>
      <c r="C14">
        <f t="shared" si="0"/>
        <v>93.44</v>
      </c>
      <c r="D14">
        <f t="shared" si="1"/>
        <v>653</v>
      </c>
    </row>
    <row r="15" spans="1:4" ht="12.75">
      <c r="A15">
        <v>355</v>
      </c>
      <c r="B15">
        <f t="shared" si="2"/>
        <v>1.2</v>
      </c>
      <c r="C15">
        <f t="shared" si="0"/>
        <v>78.51</v>
      </c>
      <c r="D15">
        <f t="shared" si="1"/>
        <v>601</v>
      </c>
    </row>
    <row r="16" spans="1:4" ht="12.75">
      <c r="A16">
        <v>355</v>
      </c>
      <c r="B16">
        <f t="shared" si="2"/>
        <v>1.3</v>
      </c>
      <c r="C16">
        <f t="shared" si="0"/>
        <v>66.9</v>
      </c>
      <c r="D16">
        <f t="shared" si="1"/>
        <v>557</v>
      </c>
    </row>
    <row r="17" spans="1:4" ht="12.75">
      <c r="A17">
        <v>355</v>
      </c>
      <c r="B17">
        <f t="shared" si="2"/>
        <v>1.4000000000000001</v>
      </c>
      <c r="C17">
        <f t="shared" si="0"/>
        <v>57.68</v>
      </c>
      <c r="D17">
        <f t="shared" si="1"/>
        <v>519</v>
      </c>
    </row>
    <row r="18" spans="1:4" ht="12.75">
      <c r="A18">
        <v>355</v>
      </c>
      <c r="B18">
        <f t="shared" si="2"/>
        <v>1.5000000000000002</v>
      </c>
      <c r="C18">
        <f t="shared" si="0"/>
        <v>50.25</v>
      </c>
      <c r="D18">
        <f t="shared" si="1"/>
        <v>487</v>
      </c>
    </row>
    <row r="19" spans="1:4" ht="12.75">
      <c r="A19">
        <v>355</v>
      </c>
      <c r="B19">
        <f t="shared" si="2"/>
        <v>1.6000000000000003</v>
      </c>
      <c r="C19">
        <f t="shared" si="0"/>
        <v>44.16</v>
      </c>
      <c r="D19">
        <f t="shared" si="1"/>
        <v>460</v>
      </c>
    </row>
    <row r="20" spans="1:4" ht="12.75">
      <c r="A20">
        <v>355</v>
      </c>
      <c r="B20">
        <f t="shared" si="2"/>
        <v>1.7000000000000004</v>
      </c>
      <c r="C20">
        <f t="shared" si="0"/>
        <v>39.12</v>
      </c>
      <c r="D20">
        <f t="shared" si="1"/>
        <v>436</v>
      </c>
    </row>
    <row r="21" spans="1:4" ht="12.75">
      <c r="A21">
        <v>355</v>
      </c>
      <c r="B21">
        <f t="shared" si="2"/>
        <v>1.8000000000000005</v>
      </c>
      <c r="C21">
        <f t="shared" si="0"/>
        <v>34.89</v>
      </c>
      <c r="D21">
        <f t="shared" si="1"/>
        <v>415</v>
      </c>
    </row>
    <row r="22" spans="1:4" ht="12.75">
      <c r="A22">
        <v>355</v>
      </c>
      <c r="B22">
        <f t="shared" si="2"/>
        <v>1.9000000000000006</v>
      </c>
      <c r="C22">
        <f t="shared" si="0"/>
        <v>31.32</v>
      </c>
      <c r="D22">
        <f t="shared" si="1"/>
        <v>396</v>
      </c>
    </row>
    <row r="23" spans="1:4" ht="12.75">
      <c r="A23">
        <v>355</v>
      </c>
      <c r="B23">
        <f t="shared" si="2"/>
        <v>2.0000000000000004</v>
      </c>
      <c r="C23">
        <f t="shared" si="0"/>
        <v>28.26</v>
      </c>
      <c r="D23">
        <f t="shared" si="1"/>
        <v>380</v>
      </c>
    </row>
    <row r="24" spans="1:4" ht="12.75">
      <c r="A24">
        <v>355</v>
      </c>
      <c r="B24">
        <f t="shared" si="2"/>
        <v>2.1000000000000005</v>
      </c>
      <c r="C24">
        <f t="shared" si="0"/>
        <v>25.64</v>
      </c>
      <c r="D24">
        <f t="shared" si="1"/>
        <v>366</v>
      </c>
    </row>
    <row r="25" spans="1:4" ht="12.75">
      <c r="A25">
        <v>355</v>
      </c>
      <c r="B25">
        <f t="shared" si="2"/>
        <v>2.2000000000000006</v>
      </c>
      <c r="C25">
        <f t="shared" si="0"/>
        <v>23.36</v>
      </c>
      <c r="D25">
        <f t="shared" si="1"/>
        <v>353</v>
      </c>
    </row>
    <row r="26" spans="1:4" ht="12.75">
      <c r="A26">
        <v>356</v>
      </c>
      <c r="B26">
        <f t="shared" si="2"/>
        <v>2.3000000000000007</v>
      </c>
      <c r="C26">
        <f aca="true" t="shared" si="3" ref="C26:C37">ROUND(A26/(3.14*B26^2),2)</f>
        <v>21.43</v>
      </c>
      <c r="D26">
        <f aca="true" t="shared" si="4" ref="D26:D37">ROUND(2*3.14*B26^2+(2*3.14*B26*C26),0)</f>
        <v>343</v>
      </c>
    </row>
    <row r="27" spans="1:4" ht="12.75">
      <c r="A27">
        <v>357</v>
      </c>
      <c r="B27">
        <f t="shared" si="2"/>
        <v>2.400000000000001</v>
      </c>
      <c r="C27">
        <f t="shared" si="3"/>
        <v>19.74</v>
      </c>
      <c r="D27">
        <f t="shared" si="4"/>
        <v>334</v>
      </c>
    </row>
    <row r="28" spans="1:4" ht="12.75">
      <c r="A28">
        <v>358</v>
      </c>
      <c r="B28">
        <f t="shared" si="2"/>
        <v>2.500000000000001</v>
      </c>
      <c r="C28">
        <f t="shared" si="3"/>
        <v>18.24</v>
      </c>
      <c r="D28">
        <f t="shared" si="4"/>
        <v>326</v>
      </c>
    </row>
    <row r="29" spans="1:4" ht="12.75">
      <c r="A29">
        <v>359</v>
      </c>
      <c r="B29">
        <f t="shared" si="2"/>
        <v>2.600000000000001</v>
      </c>
      <c r="C29">
        <f t="shared" si="3"/>
        <v>16.91</v>
      </c>
      <c r="D29">
        <f t="shared" si="4"/>
        <v>319</v>
      </c>
    </row>
    <row r="30" spans="1:4" ht="12.75">
      <c r="A30">
        <v>360</v>
      </c>
      <c r="B30">
        <f t="shared" si="2"/>
        <v>2.700000000000001</v>
      </c>
      <c r="C30">
        <f t="shared" si="3"/>
        <v>15.73</v>
      </c>
      <c r="D30">
        <f t="shared" si="4"/>
        <v>312</v>
      </c>
    </row>
    <row r="31" spans="1:4" ht="12.75">
      <c r="A31">
        <v>361</v>
      </c>
      <c r="B31">
        <f t="shared" si="2"/>
        <v>2.800000000000001</v>
      </c>
      <c r="C31">
        <f t="shared" si="3"/>
        <v>14.66</v>
      </c>
      <c r="D31">
        <f t="shared" si="4"/>
        <v>307</v>
      </c>
    </row>
    <row r="32" spans="1:4" ht="12.75">
      <c r="A32">
        <v>362</v>
      </c>
      <c r="B32">
        <f t="shared" si="2"/>
        <v>2.9000000000000012</v>
      </c>
      <c r="C32">
        <f t="shared" si="3"/>
        <v>13.71</v>
      </c>
      <c r="D32">
        <f t="shared" si="4"/>
        <v>303</v>
      </c>
    </row>
    <row r="33" spans="1:4" ht="12.75">
      <c r="A33">
        <v>363</v>
      </c>
      <c r="B33">
        <f t="shared" si="2"/>
        <v>3.0000000000000013</v>
      </c>
      <c r="C33">
        <f t="shared" si="3"/>
        <v>12.85</v>
      </c>
      <c r="D33">
        <f t="shared" si="4"/>
        <v>299</v>
      </c>
    </row>
    <row r="34" spans="1:4" ht="12.75">
      <c r="A34">
        <v>364</v>
      </c>
      <c r="B34">
        <f t="shared" si="2"/>
        <v>3.1000000000000014</v>
      </c>
      <c r="C34">
        <f t="shared" si="3"/>
        <v>12.06</v>
      </c>
      <c r="D34">
        <f t="shared" si="4"/>
        <v>295</v>
      </c>
    </row>
    <row r="35" spans="1:4" ht="12.75">
      <c r="A35">
        <v>365</v>
      </c>
      <c r="B35">
        <f t="shared" si="2"/>
        <v>3.2000000000000015</v>
      </c>
      <c r="C35">
        <f t="shared" si="3"/>
        <v>11.35</v>
      </c>
      <c r="D35">
        <f t="shared" si="4"/>
        <v>292</v>
      </c>
    </row>
    <row r="36" spans="1:4" ht="12.75">
      <c r="A36">
        <v>366</v>
      </c>
      <c r="B36">
        <f t="shared" si="2"/>
        <v>3.3000000000000016</v>
      </c>
      <c r="C36">
        <f t="shared" si="3"/>
        <v>10.7</v>
      </c>
      <c r="D36">
        <f t="shared" si="4"/>
        <v>290</v>
      </c>
    </row>
    <row r="37" spans="1:4" ht="12.75">
      <c r="A37">
        <v>367</v>
      </c>
      <c r="B37">
        <f t="shared" si="2"/>
        <v>3.4000000000000017</v>
      </c>
      <c r="C37">
        <f t="shared" si="3"/>
        <v>10.11</v>
      </c>
      <c r="D37">
        <f t="shared" si="4"/>
        <v>288</v>
      </c>
    </row>
    <row r="38" spans="1:4" ht="12.75">
      <c r="A38">
        <v>368</v>
      </c>
      <c r="B38">
        <f t="shared" si="2"/>
        <v>3.5000000000000018</v>
      </c>
      <c r="C38">
        <f aca="true" t="shared" si="5" ref="C38:C68">ROUND(A38/(3.14*B38^2),2)</f>
        <v>9.57</v>
      </c>
      <c r="D38">
        <f aca="true" t="shared" si="6" ref="D38:D68">ROUND(2*3.14*B38^2+(2*3.14*B38*C38),0)</f>
        <v>287</v>
      </c>
    </row>
    <row r="39" spans="1:4" ht="12.75">
      <c r="A39">
        <v>369</v>
      </c>
      <c r="B39">
        <f t="shared" si="2"/>
        <v>3.600000000000002</v>
      </c>
      <c r="C39">
        <f t="shared" si="5"/>
        <v>9.07</v>
      </c>
      <c r="D39" s="27">
        <f>ROUND(2*3.14*B39^2+(2*3.14*B39*C39),2)</f>
        <v>286.44</v>
      </c>
    </row>
    <row r="40" spans="1:4" ht="12.75">
      <c r="A40">
        <v>370</v>
      </c>
      <c r="B40">
        <f t="shared" si="2"/>
        <v>3.700000000000002</v>
      </c>
      <c r="C40">
        <f t="shared" si="5"/>
        <v>8.61</v>
      </c>
      <c r="D40" s="27">
        <f>ROUND(2*3.14*B40^2+(2*3.14*B40*C40),2)</f>
        <v>286.04</v>
      </c>
    </row>
    <row r="41" spans="1:5" ht="12.75">
      <c r="A41">
        <v>371</v>
      </c>
      <c r="B41">
        <f t="shared" si="2"/>
        <v>3.800000000000002</v>
      </c>
      <c r="C41">
        <f t="shared" si="5"/>
        <v>8.18</v>
      </c>
      <c r="D41" s="27">
        <f>ROUND(2*3.14*B41^2+(2*3.14*B41*C41),2)</f>
        <v>285.89</v>
      </c>
      <c r="E41" s="15" t="s">
        <v>2</v>
      </c>
    </row>
    <row r="42" spans="1:6" ht="12.75">
      <c r="A42">
        <v>372</v>
      </c>
      <c r="B42">
        <f t="shared" si="2"/>
        <v>3.900000000000002</v>
      </c>
      <c r="C42">
        <f t="shared" si="5"/>
        <v>7.79</v>
      </c>
      <c r="D42" s="27">
        <f>ROUND(2*3.14*B42^2+(2*3.14*B42*C42),2)</f>
        <v>286.31</v>
      </c>
      <c r="F42" s="15" t="s">
        <v>3</v>
      </c>
    </row>
    <row r="43" spans="1:4" ht="12.75">
      <c r="A43">
        <v>373</v>
      </c>
      <c r="B43">
        <f t="shared" si="2"/>
        <v>4.000000000000002</v>
      </c>
      <c r="C43">
        <f t="shared" si="5"/>
        <v>7.42</v>
      </c>
      <c r="D43">
        <f t="shared" si="6"/>
        <v>287</v>
      </c>
    </row>
    <row r="44" spans="1:4" ht="12.75">
      <c r="A44">
        <v>374</v>
      </c>
      <c r="B44">
        <f t="shared" si="2"/>
        <v>4.100000000000001</v>
      </c>
      <c r="C44">
        <f t="shared" si="5"/>
        <v>7.09</v>
      </c>
      <c r="D44">
        <f t="shared" si="6"/>
        <v>288</v>
      </c>
    </row>
    <row r="45" spans="1:4" ht="12.75">
      <c r="A45">
        <v>375</v>
      </c>
      <c r="B45">
        <f t="shared" si="2"/>
        <v>4.200000000000001</v>
      </c>
      <c r="C45">
        <f t="shared" si="5"/>
        <v>6.77</v>
      </c>
      <c r="D45">
        <f t="shared" si="6"/>
        <v>289</v>
      </c>
    </row>
    <row r="46" spans="1:4" ht="12.75">
      <c r="A46">
        <v>376</v>
      </c>
      <c r="B46">
        <f t="shared" si="2"/>
        <v>4.300000000000001</v>
      </c>
      <c r="C46">
        <f t="shared" si="5"/>
        <v>6.48</v>
      </c>
      <c r="D46">
        <f t="shared" si="6"/>
        <v>291</v>
      </c>
    </row>
    <row r="47" spans="1:4" ht="12.75">
      <c r="A47">
        <v>377</v>
      </c>
      <c r="B47">
        <f t="shared" si="2"/>
        <v>4.4</v>
      </c>
      <c r="C47">
        <f t="shared" si="5"/>
        <v>6.2</v>
      </c>
      <c r="D47">
        <f t="shared" si="6"/>
        <v>293</v>
      </c>
    </row>
    <row r="48" spans="1:4" ht="12.75">
      <c r="A48">
        <v>378</v>
      </c>
      <c r="B48">
        <f t="shared" si="2"/>
        <v>4.5</v>
      </c>
      <c r="C48">
        <f t="shared" si="5"/>
        <v>5.94</v>
      </c>
      <c r="D48">
        <f t="shared" si="6"/>
        <v>295</v>
      </c>
    </row>
    <row r="49" spans="1:4" ht="12.75">
      <c r="A49">
        <v>379</v>
      </c>
      <c r="B49">
        <f t="shared" si="2"/>
        <v>4.6</v>
      </c>
      <c r="C49">
        <f t="shared" si="5"/>
        <v>5.7</v>
      </c>
      <c r="D49">
        <f t="shared" si="6"/>
        <v>298</v>
      </c>
    </row>
    <row r="50" spans="1:4" ht="12.75">
      <c r="A50">
        <v>380</v>
      </c>
      <c r="B50">
        <f t="shared" si="2"/>
        <v>4.699999999999999</v>
      </c>
      <c r="C50">
        <f t="shared" si="5"/>
        <v>5.48</v>
      </c>
      <c r="D50">
        <f t="shared" si="6"/>
        <v>300</v>
      </c>
    </row>
    <row r="51" spans="1:4" ht="12.75">
      <c r="A51">
        <v>381</v>
      </c>
      <c r="B51">
        <f t="shared" si="2"/>
        <v>4.799999999999999</v>
      </c>
      <c r="C51">
        <f t="shared" si="5"/>
        <v>5.27</v>
      </c>
      <c r="D51">
        <f t="shared" si="6"/>
        <v>304</v>
      </c>
    </row>
    <row r="52" spans="1:4" ht="12.75">
      <c r="A52">
        <v>382</v>
      </c>
      <c r="B52">
        <f t="shared" si="2"/>
        <v>4.899999999999999</v>
      </c>
      <c r="C52">
        <f t="shared" si="5"/>
        <v>5.07</v>
      </c>
      <c r="D52">
        <f t="shared" si="6"/>
        <v>307</v>
      </c>
    </row>
    <row r="53" spans="1:4" ht="12.75">
      <c r="A53">
        <v>383</v>
      </c>
      <c r="B53">
        <f t="shared" si="2"/>
        <v>4.999999999999998</v>
      </c>
      <c r="C53">
        <f t="shared" si="5"/>
        <v>4.88</v>
      </c>
      <c r="D53">
        <f t="shared" si="6"/>
        <v>310</v>
      </c>
    </row>
    <row r="54" spans="1:4" ht="12.75">
      <c r="A54">
        <v>384</v>
      </c>
      <c r="B54">
        <f t="shared" si="2"/>
        <v>5.099999999999998</v>
      </c>
      <c r="C54">
        <f t="shared" si="5"/>
        <v>4.7</v>
      </c>
      <c r="D54">
        <f t="shared" si="6"/>
        <v>314</v>
      </c>
    </row>
    <row r="55" spans="1:4" ht="12.75">
      <c r="A55">
        <v>385</v>
      </c>
      <c r="B55">
        <f t="shared" si="2"/>
        <v>5.1999999999999975</v>
      </c>
      <c r="C55">
        <f t="shared" si="5"/>
        <v>4.53</v>
      </c>
      <c r="D55">
        <f t="shared" si="6"/>
        <v>318</v>
      </c>
    </row>
    <row r="56" spans="1:4" ht="12.75">
      <c r="A56">
        <v>386</v>
      </c>
      <c r="B56">
        <f t="shared" si="2"/>
        <v>5.299999999999997</v>
      </c>
      <c r="C56">
        <f t="shared" si="5"/>
        <v>4.38</v>
      </c>
      <c r="D56">
        <f t="shared" si="6"/>
        <v>322</v>
      </c>
    </row>
    <row r="57" spans="1:4" ht="12.75">
      <c r="A57">
        <v>387</v>
      </c>
      <c r="B57">
        <f t="shared" si="2"/>
        <v>5.399999999999997</v>
      </c>
      <c r="C57">
        <f t="shared" si="5"/>
        <v>4.23</v>
      </c>
      <c r="D57">
        <f t="shared" si="6"/>
        <v>327</v>
      </c>
    </row>
    <row r="58" spans="1:4" ht="12.75">
      <c r="A58">
        <v>388</v>
      </c>
      <c r="B58">
        <f t="shared" si="2"/>
        <v>5.4999999999999964</v>
      </c>
      <c r="C58">
        <f t="shared" si="5"/>
        <v>4.08</v>
      </c>
      <c r="D58">
        <f t="shared" si="6"/>
        <v>331</v>
      </c>
    </row>
    <row r="59" spans="1:4" ht="12.75">
      <c r="A59">
        <v>389</v>
      </c>
      <c r="B59">
        <f t="shared" si="2"/>
        <v>5.599999999999996</v>
      </c>
      <c r="C59">
        <f t="shared" si="5"/>
        <v>3.95</v>
      </c>
      <c r="D59">
        <f t="shared" si="6"/>
        <v>336</v>
      </c>
    </row>
    <row r="60" spans="1:4" ht="12.75">
      <c r="A60">
        <v>390</v>
      </c>
      <c r="B60">
        <f t="shared" si="2"/>
        <v>5.699999999999996</v>
      </c>
      <c r="C60">
        <f t="shared" si="5"/>
        <v>3.82</v>
      </c>
      <c r="D60">
        <f t="shared" si="6"/>
        <v>341</v>
      </c>
    </row>
    <row r="61" spans="1:4" ht="12.75">
      <c r="A61">
        <v>391</v>
      </c>
      <c r="B61">
        <f t="shared" si="2"/>
        <v>5.799999999999995</v>
      </c>
      <c r="C61">
        <f t="shared" si="5"/>
        <v>3.7</v>
      </c>
      <c r="D61">
        <f t="shared" si="6"/>
        <v>346</v>
      </c>
    </row>
    <row r="62" spans="1:4" ht="12.75">
      <c r="A62">
        <v>392</v>
      </c>
      <c r="B62">
        <f t="shared" si="2"/>
        <v>5.899999999999995</v>
      </c>
      <c r="C62">
        <f t="shared" si="5"/>
        <v>3.59</v>
      </c>
      <c r="D62">
        <f t="shared" si="6"/>
        <v>352</v>
      </c>
    </row>
    <row r="63" spans="1:4" ht="12.75">
      <c r="A63">
        <v>393</v>
      </c>
      <c r="B63">
        <f t="shared" si="2"/>
        <v>5.999999999999995</v>
      </c>
      <c r="C63">
        <f t="shared" si="5"/>
        <v>3.48</v>
      </c>
      <c r="D63">
        <f t="shared" si="6"/>
        <v>357</v>
      </c>
    </row>
    <row r="64" spans="1:4" ht="12.75">
      <c r="A64">
        <v>394</v>
      </c>
      <c r="B64">
        <f t="shared" si="2"/>
        <v>6.099999999999994</v>
      </c>
      <c r="C64">
        <f t="shared" si="5"/>
        <v>3.37</v>
      </c>
      <c r="D64">
        <f t="shared" si="6"/>
        <v>363</v>
      </c>
    </row>
    <row r="65" spans="1:4" ht="12.75">
      <c r="A65">
        <v>395</v>
      </c>
      <c r="B65">
        <f t="shared" si="2"/>
        <v>6.199999999999994</v>
      </c>
      <c r="C65">
        <f t="shared" si="5"/>
        <v>3.27</v>
      </c>
      <c r="D65">
        <f t="shared" si="6"/>
        <v>369</v>
      </c>
    </row>
    <row r="66" spans="1:4" ht="12.75">
      <c r="A66">
        <v>396</v>
      </c>
      <c r="B66">
        <f t="shared" si="2"/>
        <v>6.299999999999994</v>
      </c>
      <c r="C66">
        <f t="shared" si="5"/>
        <v>3.18</v>
      </c>
      <c r="D66">
        <f t="shared" si="6"/>
        <v>375</v>
      </c>
    </row>
    <row r="67" spans="1:4" ht="12.75">
      <c r="A67">
        <v>397</v>
      </c>
      <c r="B67">
        <f t="shared" si="2"/>
        <v>6.399999999999993</v>
      </c>
      <c r="C67">
        <f t="shared" si="5"/>
        <v>3.09</v>
      </c>
      <c r="D67">
        <f t="shared" si="6"/>
        <v>381</v>
      </c>
    </row>
    <row r="68" spans="1:4" ht="12.75">
      <c r="A68">
        <v>398</v>
      </c>
      <c r="B68">
        <f t="shared" si="2"/>
        <v>6.499999999999993</v>
      </c>
      <c r="C68">
        <f t="shared" si="5"/>
        <v>3</v>
      </c>
      <c r="D68">
        <f t="shared" si="6"/>
        <v>388</v>
      </c>
    </row>
    <row r="69" spans="1:4" ht="12.75">
      <c r="A69">
        <v>399</v>
      </c>
      <c r="B69">
        <f aca="true" t="shared" si="7" ref="B69:B89">B68+0.1</f>
        <v>6.5999999999999925</v>
      </c>
      <c r="C69">
        <f aca="true" t="shared" si="8" ref="C69:C89">ROUND(A69/(3.14*B69^2),2)</f>
        <v>2.92</v>
      </c>
      <c r="D69">
        <f aca="true" t="shared" si="9" ref="D69:D89">ROUND(2*3.14*B69^2+(2*3.14*B69*C69),0)</f>
        <v>395</v>
      </c>
    </row>
    <row r="70" spans="1:4" ht="12.75">
      <c r="A70">
        <v>400</v>
      </c>
      <c r="B70">
        <f t="shared" si="7"/>
        <v>6.699999999999992</v>
      </c>
      <c r="C70">
        <f t="shared" si="8"/>
        <v>2.84</v>
      </c>
      <c r="D70">
        <f t="shared" si="9"/>
        <v>401</v>
      </c>
    </row>
    <row r="71" spans="1:4" ht="12.75">
      <c r="A71">
        <v>401</v>
      </c>
      <c r="B71">
        <f t="shared" si="7"/>
        <v>6.799999999999992</v>
      </c>
      <c r="C71">
        <f t="shared" si="8"/>
        <v>2.76</v>
      </c>
      <c r="D71">
        <f t="shared" si="9"/>
        <v>408</v>
      </c>
    </row>
    <row r="72" spans="1:4" ht="12.75">
      <c r="A72">
        <v>402</v>
      </c>
      <c r="B72">
        <f t="shared" si="7"/>
        <v>6.8999999999999915</v>
      </c>
      <c r="C72">
        <f t="shared" si="8"/>
        <v>2.69</v>
      </c>
      <c r="D72">
        <f t="shared" si="9"/>
        <v>416</v>
      </c>
    </row>
    <row r="73" spans="1:4" ht="12.75">
      <c r="A73">
        <v>403</v>
      </c>
      <c r="B73">
        <f t="shared" si="7"/>
        <v>6.999999999999991</v>
      </c>
      <c r="C73">
        <f t="shared" si="8"/>
        <v>2.62</v>
      </c>
      <c r="D73">
        <f t="shared" si="9"/>
        <v>423</v>
      </c>
    </row>
    <row r="74" spans="1:4" ht="12.75">
      <c r="A74">
        <v>404</v>
      </c>
      <c r="B74">
        <f t="shared" si="7"/>
        <v>7.099999999999991</v>
      </c>
      <c r="C74">
        <f t="shared" si="8"/>
        <v>2.55</v>
      </c>
      <c r="D74">
        <f t="shared" si="9"/>
        <v>430</v>
      </c>
    </row>
    <row r="75" spans="1:4" ht="12.75">
      <c r="A75">
        <v>405</v>
      </c>
      <c r="B75">
        <f t="shared" si="7"/>
        <v>7.19999999999999</v>
      </c>
      <c r="C75">
        <f t="shared" si="8"/>
        <v>2.49</v>
      </c>
      <c r="D75">
        <f t="shared" si="9"/>
        <v>438</v>
      </c>
    </row>
    <row r="76" spans="1:4" ht="12.75">
      <c r="A76">
        <v>406</v>
      </c>
      <c r="B76">
        <f t="shared" si="7"/>
        <v>7.29999999999999</v>
      </c>
      <c r="C76">
        <f t="shared" si="8"/>
        <v>2.43</v>
      </c>
      <c r="D76">
        <f t="shared" si="9"/>
        <v>446</v>
      </c>
    </row>
    <row r="77" spans="1:4" ht="12.75">
      <c r="A77">
        <v>407</v>
      </c>
      <c r="B77">
        <f t="shared" si="7"/>
        <v>7.39999999999999</v>
      </c>
      <c r="C77">
        <f t="shared" si="8"/>
        <v>2.37</v>
      </c>
      <c r="D77">
        <f t="shared" si="9"/>
        <v>454</v>
      </c>
    </row>
    <row r="78" spans="1:4" ht="12.75">
      <c r="A78">
        <v>408</v>
      </c>
      <c r="B78">
        <f t="shared" si="7"/>
        <v>7.499999999999989</v>
      </c>
      <c r="C78">
        <f t="shared" si="8"/>
        <v>2.31</v>
      </c>
      <c r="D78">
        <f t="shared" si="9"/>
        <v>462</v>
      </c>
    </row>
    <row r="79" spans="1:4" ht="12.75">
      <c r="A79">
        <v>409</v>
      </c>
      <c r="B79">
        <f t="shared" si="7"/>
        <v>7.599999999999989</v>
      </c>
      <c r="C79">
        <f t="shared" si="8"/>
        <v>2.26</v>
      </c>
      <c r="D79">
        <f t="shared" si="9"/>
        <v>471</v>
      </c>
    </row>
    <row r="80" spans="1:4" ht="12.75">
      <c r="A80">
        <v>410</v>
      </c>
      <c r="B80">
        <f t="shared" si="7"/>
        <v>7.699999999999989</v>
      </c>
      <c r="C80">
        <f t="shared" si="8"/>
        <v>2.2</v>
      </c>
      <c r="D80">
        <f t="shared" si="9"/>
        <v>479</v>
      </c>
    </row>
    <row r="81" spans="1:4" ht="12.75">
      <c r="A81">
        <v>411</v>
      </c>
      <c r="B81">
        <f t="shared" si="7"/>
        <v>7.799999999999988</v>
      </c>
      <c r="C81">
        <f t="shared" si="8"/>
        <v>2.15</v>
      </c>
      <c r="D81">
        <f t="shared" si="9"/>
        <v>487</v>
      </c>
    </row>
    <row r="82" spans="1:4" ht="12.75">
      <c r="A82">
        <v>412</v>
      </c>
      <c r="B82">
        <f t="shared" si="7"/>
        <v>7.899999999999988</v>
      </c>
      <c r="C82">
        <f t="shared" si="8"/>
        <v>2.1</v>
      </c>
      <c r="D82">
        <f t="shared" si="9"/>
        <v>496</v>
      </c>
    </row>
    <row r="83" spans="1:4" ht="12.75">
      <c r="A83">
        <v>413</v>
      </c>
      <c r="B83">
        <f t="shared" si="7"/>
        <v>7.999999999999988</v>
      </c>
      <c r="C83">
        <f t="shared" si="8"/>
        <v>2.06</v>
      </c>
      <c r="D83">
        <f t="shared" si="9"/>
        <v>505</v>
      </c>
    </row>
    <row r="84" spans="1:4" ht="12.75">
      <c r="A84">
        <v>414</v>
      </c>
      <c r="B84">
        <f t="shared" si="7"/>
        <v>8.099999999999987</v>
      </c>
      <c r="C84">
        <f t="shared" si="8"/>
        <v>2.01</v>
      </c>
      <c r="D84">
        <f t="shared" si="9"/>
        <v>514</v>
      </c>
    </row>
    <row r="85" spans="1:4" ht="12.75">
      <c r="A85">
        <v>415</v>
      </c>
      <c r="B85">
        <f t="shared" si="7"/>
        <v>8.199999999999987</v>
      </c>
      <c r="C85">
        <f t="shared" si="8"/>
        <v>1.97</v>
      </c>
      <c r="D85">
        <f t="shared" si="9"/>
        <v>524</v>
      </c>
    </row>
    <row r="86" spans="1:4" ht="12.75">
      <c r="A86">
        <v>416</v>
      </c>
      <c r="B86">
        <f t="shared" si="7"/>
        <v>8.299999999999986</v>
      </c>
      <c r="C86">
        <f t="shared" si="8"/>
        <v>1.92</v>
      </c>
      <c r="D86">
        <f t="shared" si="9"/>
        <v>533</v>
      </c>
    </row>
    <row r="87" spans="1:4" ht="12.75">
      <c r="A87">
        <v>417</v>
      </c>
      <c r="B87">
        <f t="shared" si="7"/>
        <v>8.399999999999986</v>
      </c>
      <c r="C87">
        <f t="shared" si="8"/>
        <v>1.88</v>
      </c>
      <c r="D87">
        <f t="shared" si="9"/>
        <v>542</v>
      </c>
    </row>
    <row r="88" spans="1:4" ht="12.75">
      <c r="A88">
        <v>418</v>
      </c>
      <c r="B88">
        <f t="shared" si="7"/>
        <v>8.499999999999986</v>
      </c>
      <c r="C88">
        <f t="shared" si="8"/>
        <v>1.84</v>
      </c>
      <c r="D88">
        <f t="shared" si="9"/>
        <v>552</v>
      </c>
    </row>
    <row r="89" spans="1:4" ht="12.75">
      <c r="A89">
        <v>419</v>
      </c>
      <c r="B89">
        <f t="shared" si="7"/>
        <v>8.599999999999985</v>
      </c>
      <c r="C89">
        <f t="shared" si="8"/>
        <v>1.8</v>
      </c>
      <c r="D89">
        <f t="shared" si="9"/>
        <v>562</v>
      </c>
    </row>
    <row r="90" spans="1:4" ht="12.75">
      <c r="A90">
        <v>420</v>
      </c>
      <c r="B90">
        <f aca="true" t="shared" si="10" ref="B90:B113">B89+0.1</f>
        <v>8.699999999999985</v>
      </c>
      <c r="C90">
        <f aca="true" t="shared" si="11" ref="C90:C113">ROUND(A90/(3.14*B90^2),2)</f>
        <v>1.77</v>
      </c>
      <c r="D90">
        <f aca="true" t="shared" si="12" ref="D90:D113">ROUND(2*3.14*B90^2+(2*3.14*B90*C90),0)</f>
        <v>572</v>
      </c>
    </row>
    <row r="91" spans="1:4" ht="12.75">
      <c r="A91">
        <v>421</v>
      </c>
      <c r="B91">
        <f t="shared" si="10"/>
        <v>8.799999999999985</v>
      </c>
      <c r="C91">
        <f t="shared" si="11"/>
        <v>1.73</v>
      </c>
      <c r="D91">
        <f t="shared" si="12"/>
        <v>582</v>
      </c>
    </row>
    <row r="92" spans="1:4" ht="12.75">
      <c r="A92">
        <v>422</v>
      </c>
      <c r="B92">
        <f t="shared" si="10"/>
        <v>8.899999999999984</v>
      </c>
      <c r="C92">
        <f t="shared" si="11"/>
        <v>1.7</v>
      </c>
      <c r="D92">
        <f t="shared" si="12"/>
        <v>592</v>
      </c>
    </row>
    <row r="93" spans="1:4" ht="12.75">
      <c r="A93">
        <v>423</v>
      </c>
      <c r="B93">
        <f t="shared" si="10"/>
        <v>8.999999999999984</v>
      </c>
      <c r="C93">
        <f t="shared" si="11"/>
        <v>1.66</v>
      </c>
      <c r="D93">
        <f t="shared" si="12"/>
        <v>603</v>
      </c>
    </row>
    <row r="94" spans="1:4" ht="12.75">
      <c r="A94">
        <v>424</v>
      </c>
      <c r="B94">
        <f t="shared" si="10"/>
        <v>9.099999999999984</v>
      </c>
      <c r="C94">
        <f t="shared" si="11"/>
        <v>1.63</v>
      </c>
      <c r="D94">
        <f t="shared" si="12"/>
        <v>613</v>
      </c>
    </row>
    <row r="95" spans="1:4" ht="12.75">
      <c r="A95">
        <v>425</v>
      </c>
      <c r="B95">
        <f t="shared" si="10"/>
        <v>9.199999999999983</v>
      </c>
      <c r="C95">
        <f t="shared" si="11"/>
        <v>1.6</v>
      </c>
      <c r="D95">
        <f t="shared" si="12"/>
        <v>624</v>
      </c>
    </row>
    <row r="96" spans="1:4" ht="12.75">
      <c r="A96">
        <v>426</v>
      </c>
      <c r="B96">
        <f t="shared" si="10"/>
        <v>9.299999999999983</v>
      </c>
      <c r="C96">
        <f t="shared" si="11"/>
        <v>1.57</v>
      </c>
      <c r="D96">
        <f t="shared" si="12"/>
        <v>635</v>
      </c>
    </row>
    <row r="97" spans="1:4" ht="12.75">
      <c r="A97">
        <v>427</v>
      </c>
      <c r="B97">
        <f t="shared" si="10"/>
        <v>9.399999999999983</v>
      </c>
      <c r="C97">
        <f t="shared" si="11"/>
        <v>1.54</v>
      </c>
      <c r="D97">
        <f t="shared" si="12"/>
        <v>646</v>
      </c>
    </row>
    <row r="98" spans="1:4" ht="12.75">
      <c r="A98">
        <v>428</v>
      </c>
      <c r="B98">
        <f t="shared" si="10"/>
        <v>9.499999999999982</v>
      </c>
      <c r="C98">
        <f t="shared" si="11"/>
        <v>1.51</v>
      </c>
      <c r="D98">
        <f t="shared" si="12"/>
        <v>657</v>
      </c>
    </row>
    <row r="99" spans="1:4" ht="12.75">
      <c r="A99">
        <v>429</v>
      </c>
      <c r="B99">
        <f t="shared" si="10"/>
        <v>9.599999999999982</v>
      </c>
      <c r="C99">
        <f t="shared" si="11"/>
        <v>1.48</v>
      </c>
      <c r="D99">
        <f t="shared" si="12"/>
        <v>668</v>
      </c>
    </row>
    <row r="100" spans="1:4" ht="12.75">
      <c r="A100">
        <v>430</v>
      </c>
      <c r="B100">
        <f t="shared" si="10"/>
        <v>9.699999999999982</v>
      </c>
      <c r="C100">
        <f t="shared" si="11"/>
        <v>1.46</v>
      </c>
      <c r="D100">
        <f t="shared" si="12"/>
        <v>680</v>
      </c>
    </row>
    <row r="101" spans="1:4" ht="12.75">
      <c r="A101">
        <v>431</v>
      </c>
      <c r="B101">
        <f t="shared" si="10"/>
        <v>9.799999999999981</v>
      </c>
      <c r="C101">
        <f t="shared" si="11"/>
        <v>1.43</v>
      </c>
      <c r="D101">
        <f t="shared" si="12"/>
        <v>691</v>
      </c>
    </row>
    <row r="102" spans="1:4" ht="12.75">
      <c r="A102">
        <v>432</v>
      </c>
      <c r="B102">
        <f t="shared" si="10"/>
        <v>9.89999999999998</v>
      </c>
      <c r="C102">
        <f t="shared" si="11"/>
        <v>1.4</v>
      </c>
      <c r="D102">
        <f t="shared" si="12"/>
        <v>703</v>
      </c>
    </row>
    <row r="103" spans="1:4" ht="12.75">
      <c r="A103">
        <v>433</v>
      </c>
      <c r="B103">
        <f t="shared" si="10"/>
        <v>9.99999999999998</v>
      </c>
      <c r="C103">
        <f t="shared" si="11"/>
        <v>1.38</v>
      </c>
      <c r="D103">
        <f t="shared" si="12"/>
        <v>715</v>
      </c>
    </row>
    <row r="104" spans="1:4" ht="12.75">
      <c r="A104">
        <v>434</v>
      </c>
      <c r="B104">
        <f t="shared" si="10"/>
        <v>10.09999999999998</v>
      </c>
      <c r="C104">
        <f t="shared" si="11"/>
        <v>1.35</v>
      </c>
      <c r="D104">
        <f t="shared" si="12"/>
        <v>726</v>
      </c>
    </row>
    <row r="105" spans="1:4" ht="12.75">
      <c r="A105">
        <v>435</v>
      </c>
      <c r="B105">
        <f t="shared" si="10"/>
        <v>10.19999999999998</v>
      </c>
      <c r="C105">
        <f t="shared" si="11"/>
        <v>1.33</v>
      </c>
      <c r="D105">
        <f t="shared" si="12"/>
        <v>739</v>
      </c>
    </row>
    <row r="106" spans="1:4" ht="12.75">
      <c r="A106">
        <v>436</v>
      </c>
      <c r="B106">
        <f t="shared" si="10"/>
        <v>10.29999999999998</v>
      </c>
      <c r="C106">
        <f t="shared" si="11"/>
        <v>1.31</v>
      </c>
      <c r="D106">
        <f t="shared" si="12"/>
        <v>751</v>
      </c>
    </row>
    <row r="107" spans="1:4" ht="12.75">
      <c r="A107">
        <v>437</v>
      </c>
      <c r="B107">
        <f t="shared" si="10"/>
        <v>10.399999999999979</v>
      </c>
      <c r="C107">
        <f t="shared" si="11"/>
        <v>1.29</v>
      </c>
      <c r="D107">
        <f t="shared" si="12"/>
        <v>763</v>
      </c>
    </row>
    <row r="108" spans="1:4" ht="12.75">
      <c r="A108">
        <v>438</v>
      </c>
      <c r="B108">
        <f t="shared" si="10"/>
        <v>10.499999999999979</v>
      </c>
      <c r="C108">
        <f t="shared" si="11"/>
        <v>1.27</v>
      </c>
      <c r="D108">
        <f t="shared" si="12"/>
        <v>776</v>
      </c>
    </row>
    <row r="109" spans="1:4" ht="12.75">
      <c r="A109">
        <v>439</v>
      </c>
      <c r="B109">
        <f t="shared" si="10"/>
        <v>10.599999999999978</v>
      </c>
      <c r="C109">
        <f t="shared" si="11"/>
        <v>1.24</v>
      </c>
      <c r="D109">
        <f t="shared" si="12"/>
        <v>788</v>
      </c>
    </row>
    <row r="110" spans="1:4" ht="12.75">
      <c r="A110">
        <v>440</v>
      </c>
      <c r="B110">
        <f t="shared" si="10"/>
        <v>10.699999999999978</v>
      </c>
      <c r="C110">
        <f t="shared" si="11"/>
        <v>1.22</v>
      </c>
      <c r="D110">
        <f t="shared" si="12"/>
        <v>801</v>
      </c>
    </row>
    <row r="111" spans="1:4" ht="12.75">
      <c r="A111">
        <v>441</v>
      </c>
      <c r="B111">
        <f t="shared" si="10"/>
        <v>10.799999999999978</v>
      </c>
      <c r="C111">
        <f t="shared" si="11"/>
        <v>1.2</v>
      </c>
      <c r="D111">
        <f t="shared" si="12"/>
        <v>814</v>
      </c>
    </row>
    <row r="112" spans="1:4" ht="12.75">
      <c r="A112">
        <v>442</v>
      </c>
      <c r="B112">
        <f t="shared" si="10"/>
        <v>10.899999999999977</v>
      </c>
      <c r="C112">
        <f t="shared" si="11"/>
        <v>1.18</v>
      </c>
      <c r="D112">
        <f t="shared" si="12"/>
        <v>827</v>
      </c>
    </row>
    <row r="113" spans="1:4" ht="12.75">
      <c r="A113">
        <v>443</v>
      </c>
      <c r="B113">
        <f t="shared" si="10"/>
        <v>10.999999999999977</v>
      </c>
      <c r="C113">
        <f t="shared" si="11"/>
        <v>1.17</v>
      </c>
      <c r="D113">
        <f t="shared" si="12"/>
        <v>841</v>
      </c>
    </row>
  </sheetData>
  <printOptions gridLines="1"/>
  <pageMargins left="0.75" right="0.75" top="1" bottom="1" header="0.5" footer="0.5"/>
  <pageSetup horizontalDpi="1200" verticalDpi="1200" orientation="landscape" scale="66"/>
  <rowBreaks count="1" manualBreakCount="1">
    <brk id="5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B26" sqref="B26"/>
    </sheetView>
  </sheetViews>
  <sheetFormatPr defaultColWidth="9.140625" defaultRowHeight="12.75"/>
  <cols>
    <col min="1" max="1" width="13.140625" style="0" customWidth="1"/>
    <col min="2" max="2" width="13.28125" style="0" customWidth="1"/>
    <col min="3" max="3" width="19.00390625" style="0" customWidth="1"/>
    <col min="4" max="4" width="23.140625" style="0" customWidth="1"/>
    <col min="5" max="5" width="20.28125" style="0" customWidth="1"/>
    <col min="6" max="6" width="15.8515625" style="0" customWidth="1"/>
    <col min="7" max="7" width="11.140625" style="0" customWidth="1"/>
    <col min="8" max="16384" width="8.8515625" style="0" customWidth="1"/>
  </cols>
  <sheetData>
    <row r="2" ht="18">
      <c r="A2" s="1" t="s">
        <v>35</v>
      </c>
    </row>
    <row r="4" spans="1:7" ht="51">
      <c r="A4" s="11" t="s">
        <v>8</v>
      </c>
      <c r="B4" s="11" t="s">
        <v>9</v>
      </c>
      <c r="C4" s="11" t="s">
        <v>10</v>
      </c>
      <c r="D4" s="12" t="s">
        <v>11</v>
      </c>
      <c r="E4" s="11" t="s">
        <v>27</v>
      </c>
      <c r="F4" s="11" t="s">
        <v>12</v>
      </c>
      <c r="G4" s="11" t="s">
        <v>28</v>
      </c>
    </row>
    <row r="5" spans="1:6" ht="12" customHeight="1">
      <c r="A5" s="32" t="s">
        <v>13</v>
      </c>
      <c r="B5" s="32"/>
      <c r="C5" s="32"/>
      <c r="D5" s="32"/>
      <c r="E5" s="32"/>
      <c r="F5" s="32"/>
    </row>
    <row r="6" spans="1:6" ht="15.75">
      <c r="A6" s="2" t="s">
        <v>14</v>
      </c>
      <c r="B6" s="3">
        <v>5000</v>
      </c>
      <c r="C6" s="4">
        <v>12</v>
      </c>
      <c r="D6" s="4">
        <v>2</v>
      </c>
      <c r="E6" s="5">
        <v>0.1</v>
      </c>
      <c r="F6" s="6">
        <f>IF(B6&gt;1000,(B6*C6)-(D6*C6*(1-E6)),(B6*C6))</f>
        <v>59978.4</v>
      </c>
    </row>
    <row r="7" spans="1:6" ht="15.75">
      <c r="A7" s="2" t="s">
        <v>15</v>
      </c>
      <c r="B7" s="3">
        <v>800</v>
      </c>
      <c r="C7" s="4">
        <v>12</v>
      </c>
      <c r="D7" s="4">
        <v>2.25</v>
      </c>
      <c r="E7" s="5">
        <v>0.1</v>
      </c>
      <c r="F7" s="6">
        <f>IF(B7&gt;1000,(B7*C7)-(D7*C7*(1-E7)),(B7*C7))</f>
        <v>9600</v>
      </c>
    </row>
    <row r="8" spans="1:6" ht="15.75">
      <c r="A8" s="2" t="s">
        <v>16</v>
      </c>
      <c r="B8" s="3">
        <v>4500</v>
      </c>
      <c r="C8" s="4">
        <v>12</v>
      </c>
      <c r="D8" s="4">
        <v>2.15</v>
      </c>
      <c r="E8" s="5">
        <v>0.1</v>
      </c>
      <c r="F8" s="6">
        <f>IF(B8&gt;1000,(B8*C8)-(D8*C8*(1-E8)),(B8*C8))</f>
        <v>53976.78</v>
      </c>
    </row>
    <row r="9" spans="1:7" ht="15.75">
      <c r="A9" s="7" t="s">
        <v>25</v>
      </c>
      <c r="B9" s="8">
        <f>SUM(B6:B8)</f>
        <v>10300</v>
      </c>
      <c r="C9" s="8"/>
      <c r="D9" s="8"/>
      <c r="E9" s="9" t="s">
        <v>26</v>
      </c>
      <c r="F9" s="10">
        <f>SUM(F6:F8)</f>
        <v>123555.18</v>
      </c>
      <c r="G9" s="14">
        <f>ROUND(F9/B9,2)</f>
        <v>12</v>
      </c>
    </row>
    <row r="10" spans="1:7" ht="12" customHeight="1">
      <c r="A10" s="33" t="s">
        <v>17</v>
      </c>
      <c r="B10" s="33"/>
      <c r="C10" s="33"/>
      <c r="D10" s="33"/>
      <c r="E10" s="33"/>
      <c r="F10" s="33"/>
      <c r="G10" s="15"/>
    </row>
    <row r="11" spans="1:7" ht="15.75">
      <c r="A11" s="2" t="s">
        <v>18</v>
      </c>
      <c r="B11" s="3">
        <v>8000</v>
      </c>
      <c r="C11" s="4">
        <v>12</v>
      </c>
      <c r="D11" s="6">
        <v>3</v>
      </c>
      <c r="E11" s="5">
        <v>0.12</v>
      </c>
      <c r="F11" s="6">
        <f>IF(B11&gt;1000,(B11*C11)-(D11*C11*(1-E11)),(B11*C11))</f>
        <v>95968.32</v>
      </c>
      <c r="G11" s="15"/>
    </row>
    <row r="12" spans="1:7" ht="15.75">
      <c r="A12" s="2" t="s">
        <v>19</v>
      </c>
      <c r="B12" s="3">
        <v>7892</v>
      </c>
      <c r="C12" s="4">
        <v>12</v>
      </c>
      <c r="D12" s="6">
        <v>3.1</v>
      </c>
      <c r="E12" s="5">
        <v>0.12</v>
      </c>
      <c r="F12" s="6">
        <f>IF(B12&gt;1000,(B12*C12)-(D12*C12*(1-E12)),(B12*C12))</f>
        <v>94671.264</v>
      </c>
      <c r="G12" s="15"/>
    </row>
    <row r="13" spans="1:7" ht="15.75">
      <c r="A13" s="2" t="s">
        <v>20</v>
      </c>
      <c r="B13" s="3">
        <v>1000</v>
      </c>
      <c r="C13" s="4">
        <v>12</v>
      </c>
      <c r="D13" s="6">
        <v>3.15</v>
      </c>
      <c r="E13" s="5">
        <v>0.12</v>
      </c>
      <c r="F13" s="6">
        <f>IF(B13&gt;1000,(B13*C13)-(D13*C13*(1-E13)),(B13*C13))</f>
        <v>12000</v>
      </c>
      <c r="G13" s="15"/>
    </row>
    <row r="14" spans="1:7" ht="15.75">
      <c r="A14" s="7" t="s">
        <v>25</v>
      </c>
      <c r="B14" s="8">
        <f>SUM(B11:B13)</f>
        <v>16892</v>
      </c>
      <c r="C14" s="8"/>
      <c r="D14" s="8"/>
      <c r="E14" s="9" t="s">
        <v>26</v>
      </c>
      <c r="F14" s="10">
        <f>SUM(F11:F13)</f>
        <v>202639.584</v>
      </c>
      <c r="G14" s="14">
        <f>ROUND(F14/B14,2)</f>
        <v>12</v>
      </c>
    </row>
    <row r="15" spans="1:7" ht="12" customHeight="1">
      <c r="A15" s="33" t="s">
        <v>21</v>
      </c>
      <c r="B15" s="33"/>
      <c r="C15" s="33"/>
      <c r="D15" s="33"/>
      <c r="E15" s="33"/>
      <c r="F15" s="33"/>
      <c r="G15" s="15"/>
    </row>
    <row r="16" spans="1:7" ht="15.75">
      <c r="A16" s="2" t="s">
        <v>22</v>
      </c>
      <c r="B16" s="3">
        <v>3346</v>
      </c>
      <c r="C16" s="4">
        <v>12</v>
      </c>
      <c r="D16" s="6">
        <v>2.4</v>
      </c>
      <c r="E16" s="5">
        <v>0.06</v>
      </c>
      <c r="F16" s="13">
        <v>59978.4</v>
      </c>
      <c r="G16" s="15"/>
    </row>
    <row r="17" spans="1:7" ht="15.75">
      <c r="A17" s="2" t="s">
        <v>23</v>
      </c>
      <c r="B17" s="3">
        <v>7000</v>
      </c>
      <c r="C17" s="4">
        <v>12</v>
      </c>
      <c r="D17" s="6">
        <v>2.6</v>
      </c>
      <c r="E17" s="5">
        <v>0.06</v>
      </c>
      <c r="F17" s="13">
        <v>59978.4</v>
      </c>
      <c r="G17" s="15"/>
    </row>
    <row r="18" spans="1:7" ht="15.75">
      <c r="A18" s="2" t="s">
        <v>24</v>
      </c>
      <c r="B18" s="3">
        <v>425</v>
      </c>
      <c r="C18" s="4">
        <v>12</v>
      </c>
      <c r="D18" s="6">
        <v>2.55</v>
      </c>
      <c r="E18" s="5">
        <v>0.06</v>
      </c>
      <c r="F18" s="13">
        <v>59978.4</v>
      </c>
      <c r="G18" s="15"/>
    </row>
    <row r="19" spans="1:7" ht="15.75">
      <c r="A19" s="7" t="s">
        <v>25</v>
      </c>
      <c r="B19" s="8">
        <f>SUM(B16:B18)</f>
        <v>10771</v>
      </c>
      <c r="C19" s="8"/>
      <c r="D19" s="8"/>
      <c r="E19" s="9" t="s">
        <v>26</v>
      </c>
      <c r="F19" s="10">
        <f>SUM(F16:F18)</f>
        <v>179935.2</v>
      </c>
      <c r="G19" s="14">
        <f>ROUND(F19/B19,2)</f>
        <v>16.71</v>
      </c>
    </row>
    <row r="24" ht="12.75">
      <c r="A24" t="s">
        <v>4</v>
      </c>
    </row>
    <row r="25" ht="12.75">
      <c r="A25" t="s">
        <v>5</v>
      </c>
    </row>
  </sheetData>
  <mergeCells count="3">
    <mergeCell ref="A5:F5"/>
    <mergeCell ref="A10:F10"/>
    <mergeCell ref="A15:F15"/>
  </mergeCells>
  <printOptions gridLines="1"/>
  <pageMargins left="0.75" right="0.75" top="1" bottom="1" header="0.5" footer="0.5"/>
  <pageSetup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leekw</dc:creator>
  <cp:keywords/>
  <dc:description/>
  <cp:lastModifiedBy>guru go'ot</cp:lastModifiedBy>
  <cp:lastPrinted>2005-06-24T18:52:16Z</cp:lastPrinted>
  <dcterms:created xsi:type="dcterms:W3CDTF">2005-06-23T19:57:33Z</dcterms:created>
  <dcterms:modified xsi:type="dcterms:W3CDTF">2005-07-11T18:28:18Z</dcterms:modified>
  <cp:category/>
  <cp:version/>
  <cp:contentType/>
  <cp:contentStatus/>
</cp:coreProperties>
</file>