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0" yWindow="6140" windowWidth="20940" windowHeight="10440" firstSheet="1" activeTab="1"/>
  </bookViews>
  <sheets>
    <sheet name="Compare Model Costs" sheetId="1" r:id="rId1"/>
    <sheet name="Model Cost" sheetId="2" r:id="rId2"/>
    <sheet name="Two Possible Models" sheetId="3" state="hidden" r:id="rId3"/>
    <sheet name="Reduce the costs" sheetId="4" state="hidden" r:id="rId4"/>
    <sheet name="Solution to reduced costs" sheetId="5" state="hidden" r:id="rId5"/>
    <sheet name="Now what can be done" sheetId="6" state="hidden" r:id="rId6"/>
  </sheets>
  <definedNames>
    <definedName name="_xlnm.Print_Area" localSheetId="5">'Now what can be done'!$A$1:$N$22</definedName>
    <definedName name="_xlnm.Print_Area" localSheetId="2">'Two Possible Models'!$A$1:$I$27</definedName>
  </definedNames>
  <calcPr fullCalcOnLoad="1"/>
</workbook>
</file>

<file path=xl/sharedStrings.xml><?xml version="1.0" encoding="utf-8"?>
<sst xmlns="http://schemas.openxmlformats.org/spreadsheetml/2006/main" count="156" uniqueCount="56">
  <si>
    <t>Reduce the cost of this model to less than ---------&gt;</t>
  </si>
  <si>
    <t>Reduce the cost of this model to less than---------&gt;</t>
  </si>
  <si>
    <t>Castle</t>
  </si>
  <si>
    <t>Fortress</t>
  </si>
  <si>
    <t>Hogwarts Expansion</t>
  </si>
  <si>
    <t>Prepare a summary of the possible ways and what it would cost for him to build</t>
  </si>
  <si>
    <t>But he recognizes that the castles will only house half of the number of the other houses while the fortresses will hold the same number of students as the original four houses.</t>
  </si>
  <si>
    <t>Professor Dumbledore wants to double the number of students and needs housing to support this increase in student numbers.</t>
  </si>
  <si>
    <t>This is the amount of money that he can conjure up with a wave of his wand.</t>
  </si>
  <si>
    <t>Screws, latches, handles, nails</t>
  </si>
  <si>
    <t>Item</t>
  </si>
  <si>
    <t>Unit Cost</t>
  </si>
  <si>
    <t>Subtotal</t>
  </si>
  <si>
    <t>Total</t>
  </si>
  <si>
    <t>Quant.</t>
  </si>
  <si>
    <t>Windows</t>
  </si>
  <si>
    <t>Unit Price</t>
  </si>
  <si>
    <t>Doors</t>
  </si>
  <si>
    <t>Columns</t>
  </si>
  <si>
    <t>Large walls</t>
  </si>
  <si>
    <t>Medium walls</t>
  </si>
  <si>
    <t>Small walls</t>
  </si>
  <si>
    <t xml:space="preserve">Cost </t>
  </si>
  <si>
    <t>Cost</t>
  </si>
  <si>
    <t>(Quantity)</t>
  </si>
  <si>
    <t>Total Money =</t>
  </si>
  <si>
    <t>Number of</t>
  </si>
  <si>
    <t>houses</t>
  </si>
  <si>
    <t>Allowable?</t>
  </si>
  <si>
    <t>Only vary the yellow items</t>
  </si>
  <si>
    <t>COST OF NEW IDEA FOR A HOGWARTS HOUSE</t>
  </si>
  <si>
    <t xml:space="preserve">Proposal Idea </t>
  </si>
  <si>
    <t>Units</t>
  </si>
  <si>
    <t>Flag</t>
  </si>
  <si>
    <t>Window (large rectangular)</t>
  </si>
  <si>
    <t>Window (Crisscrossed)</t>
  </si>
  <si>
    <t>Entrance Doors</t>
  </si>
  <si>
    <t>Draw bridge</t>
  </si>
  <si>
    <t>Square tower</t>
  </si>
  <si>
    <t>Enclosed patio</t>
  </si>
  <si>
    <t>Window (large)</t>
  </si>
  <si>
    <t>Window (small)</t>
  </si>
  <si>
    <t>Slide escape</t>
  </si>
  <si>
    <t>Draw Bridge</t>
  </si>
  <si>
    <t>Large towers with openings</t>
  </si>
  <si>
    <t>Medium towers without openings</t>
  </si>
  <si>
    <t>Small towers with cross openings</t>
  </si>
  <si>
    <t>The Castle</t>
  </si>
  <si>
    <t>The Fortress</t>
  </si>
  <si>
    <t>Cost for these items</t>
  </si>
  <si>
    <t>Shingles (bundles)</t>
  </si>
  <si>
    <t>Flooring (in rolls)</t>
  </si>
  <si>
    <t>Siding (bricked, bundles)</t>
  </si>
  <si>
    <t>Siding (with rocks, bundles)</t>
  </si>
  <si>
    <t>Paint (in gallons)</t>
  </si>
  <si>
    <t>Labor (in weeks)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</si>
</sst>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quot;#,##0.00;[Red]&quot;$&quot;#,##0.00"/>
    <numFmt numFmtId="167" formatCode="#,##0.00;[Red]#,##0.00"/>
    <numFmt numFmtId="168" formatCode="#,##0;[Red]#,##0"/>
  </numFmts>
  <fonts count="10">
    <font>
      <sz val="10"/>
      <name val="Arial"/>
      <family val="0"/>
    </font>
    <font>
      <sz val="8"/>
      <name val="Arial"/>
      <family val="0"/>
    </font>
    <font>
      <sz val="12"/>
      <name val="Arial"/>
      <family val="0"/>
    </font>
    <font>
      <sz val="12"/>
      <name val="Times New Roman"/>
      <family val="1"/>
    </font>
    <font>
      <b/>
      <sz val="12"/>
      <name val="Arial"/>
      <family val="0"/>
    </font>
    <font>
      <u val="single"/>
      <sz val="10"/>
      <color indexed="12"/>
      <name val="Arial"/>
      <family val="0"/>
    </font>
    <font>
      <u val="single"/>
      <sz val="10"/>
      <color indexed="36"/>
      <name val="Arial"/>
      <family val="0"/>
    </font>
    <font>
      <b/>
      <sz val="16"/>
      <name val="Arial"/>
      <family val="0"/>
    </font>
    <font>
      <sz val="12"/>
      <color indexed="12"/>
      <name val="Arial"/>
      <family val="0"/>
    </font>
    <font>
      <b/>
      <sz val="12"/>
      <color indexed="10"/>
      <name val="Arial"/>
      <family val="2"/>
    </font>
  </fonts>
  <fills count="3">
    <fill>
      <patternFill/>
    </fill>
    <fill>
      <patternFill patternType="gray125"/>
    </fill>
    <fill>
      <patternFill patternType="solid">
        <fgColor indexed="13"/>
        <bgColor indexed="64"/>
      </patternFill>
    </fill>
  </fills>
  <borders count="13">
    <border>
      <left/>
      <right/>
      <top/>
      <bottom/>
      <diagonal/>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2" fillId="0" borderId="0" xfId="0" applyFont="1" applyAlignment="1">
      <alignment/>
    </xf>
    <xf numFmtId="164" fontId="2" fillId="0" borderId="1" xfId="0" applyNumberFormat="1" applyFont="1" applyBorder="1" applyAlignment="1">
      <alignment/>
    </xf>
    <xf numFmtId="164" fontId="2" fillId="0" borderId="2" xfId="0" applyNumberFormat="1" applyFont="1" applyBorder="1" applyAlignment="1">
      <alignment/>
    </xf>
    <xf numFmtId="0" fontId="2" fillId="0" borderId="3" xfId="0" applyFont="1" applyBorder="1" applyAlignment="1">
      <alignment/>
    </xf>
    <xf numFmtId="164" fontId="2" fillId="0" borderId="4" xfId="0" applyNumberFormat="1"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164" fontId="2" fillId="0" borderId="5" xfId="0" applyNumberFormat="1" applyFont="1" applyBorder="1" applyAlignment="1">
      <alignment/>
    </xf>
    <xf numFmtId="0" fontId="2" fillId="0" borderId="9" xfId="0" applyFont="1" applyBorder="1" applyAlignment="1">
      <alignment/>
    </xf>
    <xf numFmtId="164" fontId="2" fillId="0" borderId="9" xfId="0" applyNumberFormat="1" applyFont="1" applyBorder="1" applyAlignment="1">
      <alignment/>
    </xf>
    <xf numFmtId="164" fontId="2" fillId="0" borderId="3" xfId="0" applyNumberFormat="1" applyFont="1" applyBorder="1" applyAlignment="1">
      <alignment/>
    </xf>
    <xf numFmtId="0" fontId="7" fillId="0" borderId="0" xfId="0" applyFont="1" applyAlignment="1">
      <alignment/>
    </xf>
    <xf numFmtId="0" fontId="2" fillId="0" borderId="10" xfId="0" applyFont="1" applyBorder="1" applyAlignment="1">
      <alignment/>
    </xf>
    <xf numFmtId="0" fontId="2" fillId="0" borderId="11" xfId="0" applyFont="1" applyBorder="1" applyAlignment="1">
      <alignment/>
    </xf>
    <xf numFmtId="164" fontId="2" fillId="0" borderId="11" xfId="0" applyNumberFormat="1" applyFont="1" applyBorder="1" applyAlignment="1">
      <alignment/>
    </xf>
    <xf numFmtId="164" fontId="2" fillId="0" borderId="12" xfId="0" applyNumberFormat="1" applyFont="1" applyBorder="1" applyAlignment="1">
      <alignment/>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164" fontId="4" fillId="0" borderId="0" xfId="0" applyNumberFormat="1" applyFont="1" applyAlignment="1">
      <alignment horizontal="center"/>
    </xf>
    <xf numFmtId="164" fontId="2" fillId="0" borderId="0" xfId="0" applyNumberFormat="1" applyFont="1" applyAlignment="1">
      <alignment horizontal="center"/>
    </xf>
    <xf numFmtId="164" fontId="0" fillId="0" borderId="0" xfId="0" applyNumberFormat="1" applyAlignment="1">
      <alignment horizontal="center"/>
    </xf>
    <xf numFmtId="166" fontId="2" fillId="0" borderId="0" xfId="0" applyNumberFormat="1" applyFont="1" applyAlignment="1">
      <alignment/>
    </xf>
    <xf numFmtId="0" fontId="8" fillId="0" borderId="0" xfId="0" applyFont="1" applyAlignment="1">
      <alignment/>
    </xf>
    <xf numFmtId="166" fontId="9" fillId="0" borderId="0" xfId="0" applyNumberFormat="1" applyFont="1" applyAlignment="1">
      <alignment/>
    </xf>
    <xf numFmtId="166" fontId="4" fillId="0" borderId="0" xfId="0" applyNumberFormat="1" applyFont="1" applyAlignment="1">
      <alignment/>
    </xf>
    <xf numFmtId="0" fontId="4" fillId="0" borderId="0" xfId="0" applyFont="1" applyAlignment="1">
      <alignment/>
    </xf>
    <xf numFmtId="8" fontId="2" fillId="0" borderId="0" xfId="0" applyNumberFormat="1" applyFont="1" applyAlignment="1">
      <alignment horizontal="center"/>
    </xf>
    <xf numFmtId="166" fontId="4" fillId="0" borderId="0" xfId="0" applyNumberFormat="1" applyFont="1" applyAlignment="1">
      <alignment horizontal="center"/>
    </xf>
    <xf numFmtId="166" fontId="2" fillId="0" borderId="0" xfId="0" applyNumberFormat="1" applyFont="1" applyAlignment="1">
      <alignment horizontal="center"/>
    </xf>
    <xf numFmtId="166" fontId="4" fillId="2" borderId="0" xfId="0" applyNumberFormat="1" applyFont="1" applyFill="1" applyAlignment="1">
      <alignment/>
    </xf>
    <xf numFmtId="0" fontId="2" fillId="2" borderId="0" xfId="0" applyFont="1" applyFill="1" applyAlignment="1">
      <alignment/>
    </xf>
    <xf numFmtId="164" fontId="2" fillId="0" borderId="0" xfId="0" applyNumberFormat="1" applyFont="1" applyAlignment="1">
      <alignment/>
    </xf>
    <xf numFmtId="164" fontId="0" fillId="0" borderId="0" xfId="0" applyNumberFormat="1" applyAlignment="1">
      <alignment/>
    </xf>
    <xf numFmtId="8" fontId="3" fillId="0" borderId="0" xfId="0" applyNumberFormat="1" applyFont="1" applyBorder="1" applyAlignment="1">
      <alignment vertical="top" wrapText="1"/>
    </xf>
    <xf numFmtId="0" fontId="4" fillId="0" borderId="0" xfId="0" applyFont="1" applyAlignment="1">
      <alignment wrapText="1"/>
    </xf>
    <xf numFmtId="8" fontId="2" fillId="0" borderId="0" xfId="0" applyNumberFormat="1" applyFont="1" applyAlignment="1">
      <alignment/>
    </xf>
    <xf numFmtId="8" fontId="4" fillId="0" borderId="0" xfId="0" applyNumberFormat="1" applyFont="1" applyAlignment="1">
      <alignment/>
    </xf>
    <xf numFmtId="164" fontId="2" fillId="0" borderId="0" xfId="0" applyNumberFormat="1" applyFont="1" applyAlignment="1">
      <alignment/>
    </xf>
    <xf numFmtId="164" fontId="0" fillId="0" borderId="0" xfId="0" applyNumberFormat="1" applyAlignment="1">
      <alignment/>
    </xf>
    <xf numFmtId="166" fontId="4" fillId="0" borderId="0" xfId="0" applyNumberFormat="1" applyFont="1" applyAlignment="1">
      <alignment/>
    </xf>
    <xf numFmtId="0" fontId="0" fillId="0" borderId="0" xfId="0" applyAlignment="1">
      <alignment/>
    </xf>
    <xf numFmtId="0" fontId="2"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0</xdr:rowOff>
    </xdr:from>
    <xdr:to>
      <xdr:col>0</xdr:col>
      <xdr:colOff>1333500</xdr:colOff>
      <xdr:row>6</xdr:row>
      <xdr:rowOff>142875</xdr:rowOff>
    </xdr:to>
    <xdr:pic>
      <xdr:nvPicPr>
        <xdr:cNvPr id="1" name="Picture 2"/>
        <xdr:cNvPicPr preferRelativeResize="1">
          <a:picLocks noChangeAspect="1"/>
        </xdr:cNvPicPr>
      </xdr:nvPicPr>
      <xdr:blipFill>
        <a:blip r:embed="rId1"/>
        <a:stretch>
          <a:fillRect/>
        </a:stretch>
      </xdr:blipFill>
      <xdr:spPr>
        <a:xfrm>
          <a:off x="295275" y="0"/>
          <a:ext cx="1028700" cy="1190625"/>
        </a:xfrm>
        <a:prstGeom prst="rect">
          <a:avLst/>
        </a:prstGeom>
        <a:noFill/>
        <a:ln w="9525" cmpd="sng">
          <a:noFill/>
        </a:ln>
      </xdr:spPr>
    </xdr:pic>
    <xdr:clientData/>
  </xdr:twoCellAnchor>
  <xdr:twoCellAnchor>
    <xdr:from>
      <xdr:col>5</xdr:col>
      <xdr:colOff>0</xdr:colOff>
      <xdr:row>0</xdr:row>
      <xdr:rowOff>0</xdr:rowOff>
    </xdr:from>
    <xdr:to>
      <xdr:col>5</xdr:col>
      <xdr:colOff>1657350</xdr:colOff>
      <xdr:row>7</xdr:row>
      <xdr:rowOff>9525</xdr:rowOff>
    </xdr:to>
    <xdr:pic>
      <xdr:nvPicPr>
        <xdr:cNvPr id="2" name="Picture 3"/>
        <xdr:cNvPicPr preferRelativeResize="1">
          <a:picLocks noChangeAspect="1"/>
        </xdr:cNvPicPr>
      </xdr:nvPicPr>
      <xdr:blipFill>
        <a:blip r:embed="rId2"/>
        <a:stretch>
          <a:fillRect/>
        </a:stretch>
      </xdr:blipFill>
      <xdr:spPr>
        <a:xfrm>
          <a:off x="5124450" y="0"/>
          <a:ext cx="1657350" cy="1228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1704975</xdr:colOff>
      <xdr:row>9</xdr:row>
      <xdr:rowOff>66675</xdr:rowOff>
    </xdr:to>
    <xdr:pic>
      <xdr:nvPicPr>
        <xdr:cNvPr id="1" name="Picture 1"/>
        <xdr:cNvPicPr preferRelativeResize="1">
          <a:picLocks noChangeAspect="1"/>
        </xdr:cNvPicPr>
      </xdr:nvPicPr>
      <xdr:blipFill>
        <a:blip r:embed="rId1"/>
        <a:stretch>
          <a:fillRect/>
        </a:stretch>
      </xdr:blipFill>
      <xdr:spPr>
        <a:xfrm>
          <a:off x="438150" y="57150"/>
          <a:ext cx="1276350" cy="1638300"/>
        </a:xfrm>
        <a:prstGeom prst="rect">
          <a:avLst/>
        </a:prstGeom>
        <a:noFill/>
        <a:ln w="9525" cmpd="sng">
          <a:noFill/>
        </a:ln>
      </xdr:spPr>
    </xdr:pic>
    <xdr:clientData/>
  </xdr:twoCellAnchor>
  <xdr:twoCellAnchor>
    <xdr:from>
      <xdr:col>5</xdr:col>
      <xdr:colOff>9525</xdr:colOff>
      <xdr:row>0</xdr:row>
      <xdr:rowOff>38100</xdr:rowOff>
    </xdr:from>
    <xdr:to>
      <xdr:col>5</xdr:col>
      <xdr:colOff>1666875</xdr:colOff>
      <xdr:row>7</xdr:row>
      <xdr:rowOff>161925</xdr:rowOff>
    </xdr:to>
    <xdr:pic>
      <xdr:nvPicPr>
        <xdr:cNvPr id="2" name="Picture 2"/>
        <xdr:cNvPicPr preferRelativeResize="1">
          <a:picLocks noChangeAspect="1"/>
        </xdr:cNvPicPr>
      </xdr:nvPicPr>
      <xdr:blipFill>
        <a:blip r:embed="rId2"/>
        <a:stretch>
          <a:fillRect/>
        </a:stretch>
      </xdr:blipFill>
      <xdr:spPr>
        <a:xfrm>
          <a:off x="5562600" y="38100"/>
          <a:ext cx="1657350" cy="1371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1714500</xdr:colOff>
      <xdr:row>9</xdr:row>
      <xdr:rowOff>66675</xdr:rowOff>
    </xdr:to>
    <xdr:pic>
      <xdr:nvPicPr>
        <xdr:cNvPr id="1" name="Shape 4"/>
        <xdr:cNvPicPr preferRelativeResize="1">
          <a:picLocks noChangeAspect="1"/>
        </xdr:cNvPicPr>
      </xdr:nvPicPr>
      <xdr:blipFill>
        <a:blip r:embed="rId1"/>
        <a:stretch>
          <a:fillRect/>
        </a:stretch>
      </xdr:blipFill>
      <xdr:spPr>
        <a:xfrm>
          <a:off x="438150" y="57150"/>
          <a:ext cx="1276350" cy="1638300"/>
        </a:xfrm>
        <a:prstGeom prst="rect">
          <a:avLst/>
        </a:prstGeom>
        <a:noFill/>
        <a:ln w="9525" cmpd="sng">
          <a:noFill/>
        </a:ln>
      </xdr:spPr>
    </xdr:pic>
    <xdr:clientData/>
  </xdr:twoCellAnchor>
  <xdr:twoCellAnchor>
    <xdr:from>
      <xdr:col>5</xdr:col>
      <xdr:colOff>9525</xdr:colOff>
      <xdr:row>0</xdr:row>
      <xdr:rowOff>38100</xdr:rowOff>
    </xdr:from>
    <xdr:to>
      <xdr:col>5</xdr:col>
      <xdr:colOff>1666875</xdr:colOff>
      <xdr:row>7</xdr:row>
      <xdr:rowOff>161925</xdr:rowOff>
    </xdr:to>
    <xdr:pic>
      <xdr:nvPicPr>
        <xdr:cNvPr id="2" name="Shape 5"/>
        <xdr:cNvPicPr preferRelativeResize="1">
          <a:picLocks noChangeAspect="1"/>
        </xdr:cNvPicPr>
      </xdr:nvPicPr>
      <xdr:blipFill>
        <a:blip r:embed="rId2"/>
        <a:stretch>
          <a:fillRect/>
        </a:stretch>
      </xdr:blipFill>
      <xdr:spPr>
        <a:xfrm>
          <a:off x="5295900" y="38100"/>
          <a:ext cx="1657350"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B38"/>
  <sheetViews>
    <sheetView zoomScale="200" zoomScaleNormal="200" workbookViewId="0" topLeftCell="A1">
      <selection activeCell="B2" sqref="B2"/>
    </sheetView>
  </sheetViews>
  <sheetFormatPr defaultColWidth="11.421875" defaultRowHeight="12.75"/>
  <cols>
    <col min="1" max="1" width="18.28125" style="24" customWidth="1"/>
    <col min="2" max="2" width="9.140625" style="27" customWidth="1"/>
    <col min="3" max="16384" width="8.8515625" style="0" customWidth="1"/>
  </cols>
  <sheetData>
    <row r="1" spans="1:2" s="1" customFormat="1" ht="19.5" customHeight="1">
      <c r="A1" s="22" t="s">
        <v>31</v>
      </c>
      <c r="B1" s="25" t="s">
        <v>22</v>
      </c>
    </row>
    <row r="2" spans="1:2" s="1" customFormat="1" ht="19.5" customHeight="1">
      <c r="A2" s="23">
        <v>1</v>
      </c>
      <c r="B2" s="26"/>
    </row>
    <row r="3" spans="1:2" s="1" customFormat="1" ht="19.5" customHeight="1">
      <c r="A3" s="23">
        <v>2</v>
      </c>
      <c r="B3" s="26"/>
    </row>
    <row r="4" spans="1:2" s="1" customFormat="1" ht="19.5" customHeight="1">
      <c r="A4" s="23">
        <v>3</v>
      </c>
      <c r="B4" s="26"/>
    </row>
    <row r="5" spans="1:2" s="1" customFormat="1" ht="19.5" customHeight="1">
      <c r="A5" s="23">
        <v>4</v>
      </c>
      <c r="B5" s="26"/>
    </row>
    <row r="6" spans="1:2" s="1" customFormat="1" ht="19.5" customHeight="1">
      <c r="A6" s="23">
        <v>5</v>
      </c>
      <c r="B6" s="26"/>
    </row>
    <row r="7" spans="1:2" s="1" customFormat="1" ht="19.5" customHeight="1">
      <c r="A7" s="23">
        <v>6</v>
      </c>
      <c r="B7" s="26"/>
    </row>
    <row r="8" spans="1:2" s="1" customFormat="1" ht="19.5" customHeight="1">
      <c r="A8" s="23">
        <v>7</v>
      </c>
      <c r="B8" s="26"/>
    </row>
    <row r="9" spans="1:2" s="1" customFormat="1" ht="19.5" customHeight="1">
      <c r="A9" s="23">
        <v>8</v>
      </c>
      <c r="B9" s="26"/>
    </row>
    <row r="10" spans="1:2" s="1" customFormat="1" ht="19.5" customHeight="1">
      <c r="A10" s="23">
        <v>9</v>
      </c>
      <c r="B10" s="26"/>
    </row>
    <row r="11" spans="1:2" s="1" customFormat="1" ht="19.5" customHeight="1">
      <c r="A11" s="23">
        <v>10</v>
      </c>
      <c r="B11" s="26"/>
    </row>
    <row r="12" spans="1:2" s="1" customFormat="1" ht="19.5" customHeight="1">
      <c r="A12" s="23"/>
      <c r="B12" s="26"/>
    </row>
    <row r="13" spans="1:2" s="1" customFormat="1" ht="19.5" customHeight="1">
      <c r="A13" s="23"/>
      <c r="B13" s="26"/>
    </row>
    <row r="14" spans="1:2" s="1" customFormat="1" ht="19.5" customHeight="1">
      <c r="A14" s="23"/>
      <c r="B14" s="26"/>
    </row>
    <row r="15" spans="1:2" s="1" customFormat="1" ht="19.5" customHeight="1">
      <c r="A15" s="23"/>
      <c r="B15" s="26"/>
    </row>
    <row r="16" spans="1:2" s="1" customFormat="1" ht="19.5" customHeight="1">
      <c r="A16" s="23"/>
      <c r="B16" s="26"/>
    </row>
    <row r="17" spans="1:2" s="1" customFormat="1" ht="19.5" customHeight="1">
      <c r="A17" s="23"/>
      <c r="B17" s="26"/>
    </row>
    <row r="18" spans="1:2" s="1" customFormat="1" ht="19.5" customHeight="1">
      <c r="A18" s="23"/>
      <c r="B18" s="26"/>
    </row>
    <row r="19" spans="1:2" s="1" customFormat="1" ht="19.5" customHeight="1">
      <c r="A19" s="23"/>
      <c r="B19" s="26"/>
    </row>
    <row r="20" spans="1:2" s="1" customFormat="1" ht="19.5" customHeight="1">
      <c r="A20" s="23"/>
      <c r="B20" s="26"/>
    </row>
    <row r="21" spans="1:2" s="1" customFormat="1" ht="19.5" customHeight="1">
      <c r="A21" s="23"/>
      <c r="B21" s="26"/>
    </row>
    <row r="22" spans="1:2" s="1" customFormat="1" ht="19.5" customHeight="1">
      <c r="A22" s="23"/>
      <c r="B22" s="26"/>
    </row>
    <row r="23" spans="1:2" s="1" customFormat="1" ht="19.5" customHeight="1">
      <c r="A23" s="23"/>
      <c r="B23" s="26"/>
    </row>
    <row r="24" spans="1:2" s="1" customFormat="1" ht="19.5" customHeight="1">
      <c r="A24" s="23"/>
      <c r="B24" s="26"/>
    </row>
    <row r="25" spans="1:2" s="1" customFormat="1" ht="19.5" customHeight="1">
      <c r="A25" s="23"/>
      <c r="B25" s="26"/>
    </row>
    <row r="26" spans="1:2" s="1" customFormat="1" ht="19.5" customHeight="1">
      <c r="A26" s="23"/>
      <c r="B26" s="26"/>
    </row>
    <row r="27" spans="1:2" s="1" customFormat="1" ht="19.5" customHeight="1">
      <c r="A27" s="23"/>
      <c r="B27" s="26"/>
    </row>
    <row r="28" spans="1:2" s="1" customFormat="1" ht="19.5" customHeight="1">
      <c r="A28" s="23"/>
      <c r="B28" s="26"/>
    </row>
    <row r="29" spans="1:2" s="1" customFormat="1" ht="19.5" customHeight="1">
      <c r="A29" s="23"/>
      <c r="B29" s="26"/>
    </row>
    <row r="30" spans="1:2" s="1" customFormat="1" ht="19.5" customHeight="1">
      <c r="A30" s="23"/>
      <c r="B30" s="26"/>
    </row>
    <row r="31" spans="1:2" s="1" customFormat="1" ht="19.5" customHeight="1">
      <c r="A31" s="23"/>
      <c r="B31" s="26"/>
    </row>
    <row r="32" spans="1:2" s="1" customFormat="1" ht="19.5" customHeight="1">
      <c r="A32" s="23"/>
      <c r="B32" s="26"/>
    </row>
    <row r="33" spans="1:2" s="1" customFormat="1" ht="19.5" customHeight="1">
      <c r="A33" s="23"/>
      <c r="B33" s="26"/>
    </row>
    <row r="34" spans="1:2" s="1" customFormat="1" ht="19.5" customHeight="1">
      <c r="A34" s="23"/>
      <c r="B34" s="26"/>
    </row>
    <row r="35" spans="1:2" s="1" customFormat="1" ht="19.5" customHeight="1">
      <c r="A35" s="23"/>
      <c r="B35" s="26"/>
    </row>
    <row r="36" spans="1:2" s="1" customFormat="1" ht="19.5" customHeight="1">
      <c r="A36" s="23"/>
      <c r="B36" s="26"/>
    </row>
    <row r="37" spans="1:2" s="1" customFormat="1" ht="19.5" customHeight="1">
      <c r="A37" s="23"/>
      <c r="B37" s="26"/>
    </row>
    <row r="38" spans="1:2" s="1" customFormat="1" ht="19.5" customHeight="1">
      <c r="A38" s="23"/>
      <c r="B38" s="26"/>
    </row>
  </sheetData>
  <printOptions gridLines="1"/>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D12"/>
  <sheetViews>
    <sheetView tabSelected="1" zoomScale="200" zoomScaleNormal="200" workbookViewId="0" topLeftCell="A1">
      <selection activeCell="D7" sqref="D7"/>
    </sheetView>
  </sheetViews>
  <sheetFormatPr defaultColWidth="11.421875" defaultRowHeight="12.75"/>
  <cols>
    <col min="1" max="1" width="23.140625" style="0" customWidth="1"/>
    <col min="2" max="2" width="8.8515625" style="0" customWidth="1"/>
    <col min="3" max="3" width="13.140625" style="0" customWidth="1"/>
    <col min="4" max="4" width="14.28125" style="0" customWidth="1"/>
    <col min="5" max="16384" width="8.8515625" style="0" customWidth="1"/>
  </cols>
  <sheetData>
    <row r="2" ht="18">
      <c r="A2" s="14" t="s">
        <v>30</v>
      </c>
    </row>
    <row r="4" ht="12.75" thickBot="1"/>
    <row r="5" spans="1:4" ht="15.75" thickBot="1">
      <c r="A5" s="19" t="s">
        <v>10</v>
      </c>
      <c r="B5" s="20" t="s">
        <v>14</v>
      </c>
      <c r="C5" s="20" t="s">
        <v>16</v>
      </c>
      <c r="D5" s="21" t="s">
        <v>12</v>
      </c>
    </row>
    <row r="6" spans="1:4" ht="19.5" customHeight="1">
      <c r="A6" s="7" t="s">
        <v>18</v>
      </c>
      <c r="B6" s="11"/>
      <c r="C6" s="12">
        <v>60</v>
      </c>
      <c r="D6" s="2"/>
    </row>
    <row r="7" spans="1:4" ht="19.5" customHeight="1">
      <c r="A7" s="8" t="s">
        <v>19</v>
      </c>
      <c r="B7" s="6"/>
      <c r="C7" s="10">
        <v>280</v>
      </c>
      <c r="D7" s="3"/>
    </row>
    <row r="8" spans="1:4" ht="19.5" customHeight="1">
      <c r="A8" s="8" t="s">
        <v>20</v>
      </c>
      <c r="B8" s="6"/>
      <c r="C8" s="10">
        <v>140</v>
      </c>
      <c r="D8" s="3"/>
    </row>
    <row r="9" spans="1:4" ht="19.5" customHeight="1">
      <c r="A9" s="8" t="s">
        <v>21</v>
      </c>
      <c r="B9" s="6"/>
      <c r="C9" s="10">
        <v>80</v>
      </c>
      <c r="D9" s="3"/>
    </row>
    <row r="10" spans="1:4" ht="19.5" customHeight="1">
      <c r="A10" s="8" t="s">
        <v>15</v>
      </c>
      <c r="B10" s="6"/>
      <c r="C10" s="10">
        <v>40</v>
      </c>
      <c r="D10" s="3"/>
    </row>
    <row r="11" spans="1:4" ht="19.5" customHeight="1" thickBot="1">
      <c r="A11" s="9" t="s">
        <v>17</v>
      </c>
      <c r="B11" s="4"/>
      <c r="C11" s="13">
        <v>90</v>
      </c>
      <c r="D11" s="5"/>
    </row>
    <row r="12" spans="1:4" ht="19.5" customHeight="1" thickBot="1">
      <c r="A12" s="15" t="s">
        <v>13</v>
      </c>
      <c r="B12" s="16"/>
      <c r="C12" s="17"/>
      <c r="D12" s="18"/>
    </row>
  </sheetData>
  <printOptions gridLines="1"/>
  <pageMargins left="0.75" right="0.75" top="1" bottom="1" header="0.5" footer="0.5"/>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4:I24"/>
  <sheetViews>
    <sheetView zoomScale="115" zoomScaleNormal="115" workbookViewId="0" topLeftCell="A1">
      <selection activeCell="D19" sqref="D19"/>
    </sheetView>
  </sheetViews>
  <sheetFormatPr defaultColWidth="11.421875" defaultRowHeight="12.75"/>
  <cols>
    <col min="1" max="1" width="30.421875" style="1" customWidth="1"/>
    <col min="2" max="3" width="10.8515625" style="1" customWidth="1"/>
    <col min="4" max="4" width="13.8515625" style="1" customWidth="1"/>
    <col min="5" max="5" width="10.8515625" style="1" customWidth="1"/>
    <col min="6" max="6" width="31.8515625" style="1" customWidth="1"/>
    <col min="7" max="8" width="10.8515625" style="1" customWidth="1"/>
    <col min="9" max="9" width="13.8515625" style="1" customWidth="1"/>
    <col min="10" max="16384" width="10.8515625" style="1" customWidth="1"/>
  </cols>
  <sheetData>
    <row r="4" spans="2:7" ht="15">
      <c r="B4" s="32" t="s">
        <v>47</v>
      </c>
      <c r="G4" s="32" t="s">
        <v>48</v>
      </c>
    </row>
    <row r="8" spans="1:9" ht="30">
      <c r="A8" s="32" t="s">
        <v>10</v>
      </c>
      <c r="B8" s="32" t="s">
        <v>32</v>
      </c>
      <c r="C8" s="32" t="s">
        <v>11</v>
      </c>
      <c r="D8" s="41" t="s">
        <v>49</v>
      </c>
      <c r="E8" s="32"/>
      <c r="F8" s="32" t="s">
        <v>10</v>
      </c>
      <c r="G8" s="32" t="s">
        <v>32</v>
      </c>
      <c r="H8" s="32" t="s">
        <v>11</v>
      </c>
      <c r="I8" s="41" t="s">
        <v>49</v>
      </c>
    </row>
    <row r="9" spans="1:9" ht="15">
      <c r="A9" s="1" t="s">
        <v>33</v>
      </c>
      <c r="B9" s="1">
        <v>10</v>
      </c>
      <c r="C9" s="40">
        <v>11.5</v>
      </c>
      <c r="D9" s="40"/>
      <c r="F9" s="1" t="s">
        <v>33</v>
      </c>
      <c r="G9" s="1">
        <v>26</v>
      </c>
      <c r="H9" s="40">
        <v>11.5</v>
      </c>
      <c r="I9" s="42"/>
    </row>
    <row r="10" spans="1:9" ht="15">
      <c r="A10" s="1" t="s">
        <v>34</v>
      </c>
      <c r="B10" s="1">
        <v>1</v>
      </c>
      <c r="C10" s="40">
        <v>950</v>
      </c>
      <c r="D10" s="40"/>
      <c r="F10" s="1" t="s">
        <v>40</v>
      </c>
      <c r="G10" s="1">
        <v>2</v>
      </c>
      <c r="H10" s="40">
        <v>950</v>
      </c>
      <c r="I10" s="42"/>
    </row>
    <row r="11" spans="1:9" ht="15">
      <c r="A11" s="1" t="s">
        <v>35</v>
      </c>
      <c r="B11" s="1">
        <v>8</v>
      </c>
      <c r="C11" s="40">
        <v>475</v>
      </c>
      <c r="D11" s="40"/>
      <c r="F11" s="1" t="s">
        <v>41</v>
      </c>
      <c r="G11" s="1">
        <v>30</v>
      </c>
      <c r="H11" s="40">
        <v>375</v>
      </c>
      <c r="I11" s="42"/>
    </row>
    <row r="12" spans="1:9" ht="15">
      <c r="A12" s="1" t="s">
        <v>36</v>
      </c>
      <c r="B12" s="1">
        <v>2</v>
      </c>
      <c r="C12" s="40">
        <v>2500</v>
      </c>
      <c r="D12" s="40"/>
      <c r="F12" s="1" t="s">
        <v>42</v>
      </c>
      <c r="G12" s="1">
        <v>1</v>
      </c>
      <c r="H12" s="40">
        <v>945</v>
      </c>
      <c r="I12" s="42"/>
    </row>
    <row r="13" spans="1:9" ht="15">
      <c r="A13" s="1" t="s">
        <v>37</v>
      </c>
      <c r="B13" s="1">
        <v>1</v>
      </c>
      <c r="C13" s="40">
        <v>4525</v>
      </c>
      <c r="D13" s="40"/>
      <c r="F13" s="1" t="s">
        <v>43</v>
      </c>
      <c r="G13" s="1">
        <v>1</v>
      </c>
      <c r="H13" s="40">
        <v>4525</v>
      </c>
      <c r="I13" s="42"/>
    </row>
    <row r="14" spans="1:9" ht="15">
      <c r="A14" s="1" t="s">
        <v>38</v>
      </c>
      <c r="B14" s="1">
        <v>1</v>
      </c>
      <c r="C14" s="40">
        <v>5624</v>
      </c>
      <c r="D14" s="40"/>
      <c r="F14" s="1" t="s">
        <v>9</v>
      </c>
      <c r="G14" s="1">
        <v>75</v>
      </c>
      <c r="H14" s="40">
        <v>5745</v>
      </c>
      <c r="I14" s="42"/>
    </row>
    <row r="15" spans="1:9" ht="15">
      <c r="A15" s="1" t="s">
        <v>39</v>
      </c>
      <c r="B15" s="1">
        <v>1</v>
      </c>
      <c r="C15" s="40">
        <v>3457</v>
      </c>
      <c r="D15" s="40"/>
      <c r="F15" s="1" t="s">
        <v>44</v>
      </c>
      <c r="G15" s="1">
        <v>4</v>
      </c>
      <c r="H15" s="40">
        <v>5200</v>
      </c>
      <c r="I15" s="42"/>
    </row>
    <row r="16" spans="1:9" ht="15">
      <c r="A16" s="1" t="s">
        <v>9</v>
      </c>
      <c r="B16" s="1">
        <v>25</v>
      </c>
      <c r="C16" s="40">
        <v>750</v>
      </c>
      <c r="D16" s="40"/>
      <c r="F16" s="1" t="s">
        <v>45</v>
      </c>
      <c r="G16" s="1">
        <v>3</v>
      </c>
      <c r="H16" s="40">
        <v>3425</v>
      </c>
      <c r="I16" s="42"/>
    </row>
    <row r="17" spans="1:9" ht="15">
      <c r="A17" s="1" t="s">
        <v>52</v>
      </c>
      <c r="B17" s="1">
        <v>35</v>
      </c>
      <c r="C17" s="40">
        <v>895</v>
      </c>
      <c r="D17" s="40"/>
      <c r="F17" s="1" t="s">
        <v>46</v>
      </c>
      <c r="G17" s="1">
        <v>10</v>
      </c>
      <c r="H17" s="40">
        <v>2025</v>
      </c>
      <c r="I17" s="42"/>
    </row>
    <row r="18" spans="1:9" ht="15">
      <c r="A18" s="1" t="s">
        <v>53</v>
      </c>
      <c r="B18" s="1">
        <v>10</v>
      </c>
      <c r="C18" s="40">
        <v>545</v>
      </c>
      <c r="D18" s="40"/>
      <c r="F18" s="1" t="s">
        <v>51</v>
      </c>
      <c r="G18" s="1">
        <v>81</v>
      </c>
      <c r="H18" s="40">
        <v>785</v>
      </c>
      <c r="I18" s="42"/>
    </row>
    <row r="19" spans="1:9" ht="15">
      <c r="A19" s="1" t="s">
        <v>51</v>
      </c>
      <c r="B19" s="1">
        <v>36</v>
      </c>
      <c r="C19" s="40">
        <v>785</v>
      </c>
      <c r="D19" s="40"/>
      <c r="F19" s="1" t="s">
        <v>50</v>
      </c>
      <c r="G19" s="1">
        <v>145</v>
      </c>
      <c r="H19" s="40">
        <v>75</v>
      </c>
      <c r="I19" s="42"/>
    </row>
    <row r="20" spans="1:9" ht="15">
      <c r="A20" s="1" t="s">
        <v>50</v>
      </c>
      <c r="B20" s="1">
        <v>82</v>
      </c>
      <c r="C20" s="40">
        <v>75</v>
      </c>
      <c r="D20" s="40"/>
      <c r="F20" s="1" t="s">
        <v>54</v>
      </c>
      <c r="G20" s="1">
        <v>23</v>
      </c>
      <c r="H20" s="40">
        <v>12</v>
      </c>
      <c r="I20" s="42"/>
    </row>
    <row r="21" spans="1:9" ht="15">
      <c r="A21" s="1" t="s">
        <v>54</v>
      </c>
      <c r="B21" s="1">
        <v>10</v>
      </c>
      <c r="C21" s="40">
        <v>12</v>
      </c>
      <c r="D21" s="40"/>
      <c r="F21" s="1" t="s">
        <v>55</v>
      </c>
      <c r="G21" s="1">
        <v>32</v>
      </c>
      <c r="H21" s="40">
        <v>2000</v>
      </c>
      <c r="I21" s="42"/>
    </row>
    <row r="22" spans="1:4" ht="15">
      <c r="A22" s="1" t="s">
        <v>55</v>
      </c>
      <c r="B22" s="1">
        <v>16</v>
      </c>
      <c r="C22" s="40">
        <v>2000</v>
      </c>
      <c r="D22" s="40"/>
    </row>
    <row r="24" spans="1:9" s="32" customFormat="1" ht="15">
      <c r="A24" s="32" t="s">
        <v>13</v>
      </c>
      <c r="D24" s="43"/>
      <c r="F24" s="32" t="s">
        <v>13</v>
      </c>
      <c r="I24" s="43"/>
    </row>
  </sheetData>
  <printOptions gridLines="1"/>
  <pageMargins left="0.75" right="0.75" top="1" bottom="1" header="0.5" footer="0.5"/>
  <pageSetup orientation="landscape" paperSize="9" scale="78"/>
  <drawing r:id="rId1"/>
</worksheet>
</file>

<file path=xl/worksheets/sheet4.xml><?xml version="1.0" encoding="utf-8"?>
<worksheet xmlns="http://schemas.openxmlformats.org/spreadsheetml/2006/main" xmlns:r="http://schemas.openxmlformats.org/officeDocument/2006/relationships">
  <dimension ref="A4:I29"/>
  <sheetViews>
    <sheetView workbookViewId="0" topLeftCell="A1">
      <selection activeCell="E29" sqref="E29"/>
    </sheetView>
  </sheetViews>
  <sheetFormatPr defaultColWidth="11.421875" defaultRowHeight="12.75"/>
  <cols>
    <col min="1" max="1" width="34.140625" style="0" customWidth="1"/>
    <col min="2" max="3" width="11.421875" style="0" customWidth="1"/>
    <col min="4" max="4" width="14.8515625" style="0" customWidth="1"/>
    <col min="5" max="5" width="11.421875" style="0" customWidth="1"/>
    <col min="6" max="6" width="33.140625" style="0" customWidth="1"/>
    <col min="7" max="8" width="11.421875" style="0" customWidth="1"/>
    <col min="9" max="9" width="14.28125" style="0" customWidth="1"/>
  </cols>
  <sheetData>
    <row r="4" spans="1:9" ht="15">
      <c r="A4" s="1"/>
      <c r="B4" s="1"/>
      <c r="C4" s="1"/>
      <c r="D4" s="1"/>
      <c r="E4" s="1"/>
      <c r="F4" s="1"/>
      <c r="G4" s="1"/>
      <c r="H4" s="1"/>
      <c r="I4" s="1"/>
    </row>
    <row r="5" spans="1:9" ht="15">
      <c r="A5" s="1"/>
      <c r="B5" s="1"/>
      <c r="C5" s="1"/>
      <c r="D5" s="1"/>
      <c r="E5" s="1"/>
      <c r="F5" s="1"/>
      <c r="G5" s="1"/>
      <c r="H5" s="1"/>
      <c r="I5" s="1"/>
    </row>
    <row r="6" spans="1:9" ht="15">
      <c r="A6" s="1"/>
      <c r="B6" s="32" t="s">
        <v>47</v>
      </c>
      <c r="C6" s="1"/>
      <c r="D6" s="1"/>
      <c r="E6" s="1"/>
      <c r="F6" s="1"/>
      <c r="G6" s="32" t="s">
        <v>48</v>
      </c>
      <c r="H6" s="1"/>
      <c r="I6" s="1"/>
    </row>
    <row r="7" spans="1:9" ht="15">
      <c r="A7" s="1"/>
      <c r="B7" s="1"/>
      <c r="C7" s="1"/>
      <c r="D7" s="1"/>
      <c r="E7" s="1"/>
      <c r="F7" s="1"/>
      <c r="G7" s="1"/>
      <c r="H7" s="1"/>
      <c r="I7" s="1"/>
    </row>
    <row r="8" spans="1:9" ht="15">
      <c r="A8" s="1"/>
      <c r="B8" s="1"/>
      <c r="C8" s="1"/>
      <c r="D8" s="1"/>
      <c r="E8" s="1"/>
      <c r="F8" s="1"/>
      <c r="G8" s="1"/>
      <c r="H8" s="1"/>
      <c r="I8" s="1"/>
    </row>
    <row r="9" spans="1:9" ht="15">
      <c r="A9" s="1"/>
      <c r="B9" s="1"/>
      <c r="C9" s="1"/>
      <c r="D9" s="1"/>
      <c r="E9" s="1"/>
      <c r="F9" s="1"/>
      <c r="G9" s="1"/>
      <c r="H9" s="1"/>
      <c r="I9" s="1"/>
    </row>
    <row r="10" spans="1:9" ht="30">
      <c r="A10" s="32" t="s">
        <v>10</v>
      </c>
      <c r="B10" s="32" t="s">
        <v>32</v>
      </c>
      <c r="C10" s="32" t="s">
        <v>11</v>
      </c>
      <c r="D10" s="41" t="s">
        <v>49</v>
      </c>
      <c r="E10" s="32"/>
      <c r="F10" s="32" t="s">
        <v>10</v>
      </c>
      <c r="G10" s="32" t="s">
        <v>32</v>
      </c>
      <c r="H10" s="32" t="s">
        <v>11</v>
      </c>
      <c r="I10" s="41" t="s">
        <v>49</v>
      </c>
    </row>
    <row r="11" spans="1:9" ht="15">
      <c r="A11" s="37" t="s">
        <v>33</v>
      </c>
      <c r="B11" s="1">
        <v>10</v>
      </c>
      <c r="C11" s="40">
        <v>11.5</v>
      </c>
      <c r="D11" s="40">
        <f>B11*C11</f>
        <v>115</v>
      </c>
      <c r="E11" s="1"/>
      <c r="F11" s="37" t="s">
        <v>33</v>
      </c>
      <c r="G11" s="1">
        <v>26</v>
      </c>
      <c r="H11" s="40">
        <v>11.5</v>
      </c>
      <c r="I11" s="42">
        <f>H11*G11</f>
        <v>299</v>
      </c>
    </row>
    <row r="12" spans="1:9" ht="15">
      <c r="A12" s="37" t="s">
        <v>34</v>
      </c>
      <c r="B12" s="1">
        <v>1</v>
      </c>
      <c r="C12" s="40">
        <v>950</v>
      </c>
      <c r="D12" s="40">
        <f aca="true" t="shared" si="0" ref="D12:D24">B12*C12</f>
        <v>950</v>
      </c>
      <c r="E12" s="1"/>
      <c r="F12" s="37" t="s">
        <v>40</v>
      </c>
      <c r="G12" s="1">
        <v>2</v>
      </c>
      <c r="H12" s="40">
        <v>950</v>
      </c>
      <c r="I12" s="42">
        <f aca="true" t="shared" si="1" ref="I12:I23">H12*G12</f>
        <v>1900</v>
      </c>
    </row>
    <row r="13" spans="1:9" ht="15">
      <c r="A13" s="37" t="s">
        <v>35</v>
      </c>
      <c r="B13" s="1">
        <v>8</v>
      </c>
      <c r="C13" s="40">
        <v>475</v>
      </c>
      <c r="D13" s="40">
        <f t="shared" si="0"/>
        <v>3800</v>
      </c>
      <c r="E13" s="1"/>
      <c r="F13" s="37" t="s">
        <v>41</v>
      </c>
      <c r="G13" s="1">
        <v>30</v>
      </c>
      <c r="H13" s="40">
        <v>375</v>
      </c>
      <c r="I13" s="42">
        <f t="shared" si="1"/>
        <v>11250</v>
      </c>
    </row>
    <row r="14" spans="1:9" ht="15">
      <c r="A14" s="37" t="s">
        <v>36</v>
      </c>
      <c r="B14" s="1">
        <v>2</v>
      </c>
      <c r="C14" s="40">
        <v>2500</v>
      </c>
      <c r="D14" s="40">
        <f t="shared" si="0"/>
        <v>5000</v>
      </c>
      <c r="E14" s="1"/>
      <c r="F14" s="37" t="s">
        <v>42</v>
      </c>
      <c r="G14" s="1">
        <v>1</v>
      </c>
      <c r="H14" s="40">
        <v>945</v>
      </c>
      <c r="I14" s="42">
        <f t="shared" si="1"/>
        <v>945</v>
      </c>
    </row>
    <row r="15" spans="1:9" ht="15">
      <c r="A15" s="37" t="s">
        <v>37</v>
      </c>
      <c r="B15" s="1">
        <v>1</v>
      </c>
      <c r="C15" s="40">
        <v>4525</v>
      </c>
      <c r="D15" s="40">
        <f t="shared" si="0"/>
        <v>4525</v>
      </c>
      <c r="E15" s="1"/>
      <c r="F15" s="37" t="s">
        <v>43</v>
      </c>
      <c r="G15" s="1">
        <v>1</v>
      </c>
      <c r="H15" s="40">
        <v>4525</v>
      </c>
      <c r="I15" s="42">
        <f t="shared" si="1"/>
        <v>4525</v>
      </c>
    </row>
    <row r="16" spans="1:9" ht="15">
      <c r="A16" s="1" t="s">
        <v>38</v>
      </c>
      <c r="B16" s="1">
        <v>1</v>
      </c>
      <c r="C16" s="40">
        <v>5624</v>
      </c>
      <c r="D16" s="40">
        <f t="shared" si="0"/>
        <v>5624</v>
      </c>
      <c r="E16" s="1"/>
      <c r="F16" s="1" t="s">
        <v>9</v>
      </c>
      <c r="G16" s="1">
        <v>75</v>
      </c>
      <c r="H16" s="40">
        <v>5745</v>
      </c>
      <c r="I16" s="42">
        <f t="shared" si="1"/>
        <v>430875</v>
      </c>
    </row>
    <row r="17" spans="1:9" ht="15">
      <c r="A17" s="37" t="s">
        <v>39</v>
      </c>
      <c r="B17" s="1">
        <v>1</v>
      </c>
      <c r="C17" s="40">
        <v>3457</v>
      </c>
      <c r="D17" s="40">
        <f t="shared" si="0"/>
        <v>3457</v>
      </c>
      <c r="E17" s="1"/>
      <c r="F17" s="37" t="s">
        <v>44</v>
      </c>
      <c r="G17" s="1">
        <v>4</v>
      </c>
      <c r="H17" s="40">
        <v>5200</v>
      </c>
      <c r="I17" s="42">
        <f t="shared" si="1"/>
        <v>20800</v>
      </c>
    </row>
    <row r="18" spans="1:9" ht="15">
      <c r="A18" s="1" t="s">
        <v>9</v>
      </c>
      <c r="B18" s="1">
        <v>25</v>
      </c>
      <c r="C18" s="40">
        <v>750</v>
      </c>
      <c r="D18" s="40">
        <f t="shared" si="0"/>
        <v>18750</v>
      </c>
      <c r="E18" s="1"/>
      <c r="F18" s="37" t="s">
        <v>45</v>
      </c>
      <c r="G18" s="1">
        <v>3</v>
      </c>
      <c r="H18" s="40">
        <v>3425</v>
      </c>
      <c r="I18" s="42">
        <f t="shared" si="1"/>
        <v>10275</v>
      </c>
    </row>
    <row r="19" spans="1:9" ht="15">
      <c r="A19" s="37" t="s">
        <v>52</v>
      </c>
      <c r="B19" s="1">
        <v>35</v>
      </c>
      <c r="C19" s="40">
        <v>895</v>
      </c>
      <c r="D19" s="40">
        <f t="shared" si="0"/>
        <v>31325</v>
      </c>
      <c r="E19" s="1"/>
      <c r="F19" s="37" t="s">
        <v>46</v>
      </c>
      <c r="G19" s="1">
        <v>10</v>
      </c>
      <c r="H19" s="40">
        <v>2025</v>
      </c>
      <c r="I19" s="42">
        <f t="shared" si="1"/>
        <v>20250</v>
      </c>
    </row>
    <row r="20" spans="1:9" ht="15">
      <c r="A20" s="37" t="s">
        <v>53</v>
      </c>
      <c r="B20" s="1">
        <v>10</v>
      </c>
      <c r="C20" s="40">
        <v>545</v>
      </c>
      <c r="D20" s="40">
        <f t="shared" si="0"/>
        <v>5450</v>
      </c>
      <c r="E20" s="1"/>
      <c r="F20" s="1" t="s">
        <v>51</v>
      </c>
      <c r="G20" s="1">
        <v>81</v>
      </c>
      <c r="H20" s="40">
        <v>785</v>
      </c>
      <c r="I20" s="42">
        <f t="shared" si="1"/>
        <v>63585</v>
      </c>
    </row>
    <row r="21" spans="1:9" ht="15">
      <c r="A21" s="1" t="s">
        <v>51</v>
      </c>
      <c r="B21" s="1">
        <v>36</v>
      </c>
      <c r="C21" s="40">
        <v>785</v>
      </c>
      <c r="D21" s="40">
        <f t="shared" si="0"/>
        <v>28260</v>
      </c>
      <c r="E21" s="1"/>
      <c r="F21" s="37" t="s">
        <v>50</v>
      </c>
      <c r="G21" s="1">
        <v>145</v>
      </c>
      <c r="H21" s="40">
        <v>75</v>
      </c>
      <c r="I21" s="42">
        <f t="shared" si="1"/>
        <v>10875</v>
      </c>
    </row>
    <row r="22" spans="1:9" ht="15">
      <c r="A22" s="37" t="s">
        <v>50</v>
      </c>
      <c r="B22" s="1">
        <v>82</v>
      </c>
      <c r="C22" s="40">
        <v>75</v>
      </c>
      <c r="D22" s="40">
        <f t="shared" si="0"/>
        <v>6150</v>
      </c>
      <c r="E22" s="1"/>
      <c r="F22" s="1" t="s">
        <v>54</v>
      </c>
      <c r="G22" s="1">
        <v>23</v>
      </c>
      <c r="H22" s="40">
        <v>12</v>
      </c>
      <c r="I22" s="42">
        <f t="shared" si="1"/>
        <v>276</v>
      </c>
    </row>
    <row r="23" spans="1:9" ht="15">
      <c r="A23" s="1" t="s">
        <v>54</v>
      </c>
      <c r="B23" s="1">
        <v>10</v>
      </c>
      <c r="C23" s="40">
        <v>12</v>
      </c>
      <c r="D23" s="40">
        <f t="shared" si="0"/>
        <v>120</v>
      </c>
      <c r="E23" s="1"/>
      <c r="F23" s="1" t="s">
        <v>55</v>
      </c>
      <c r="G23" s="1">
        <v>32</v>
      </c>
      <c r="H23" s="40">
        <v>2000</v>
      </c>
      <c r="I23" s="42">
        <f t="shared" si="1"/>
        <v>64000</v>
      </c>
    </row>
    <row r="24" spans="1:9" ht="15">
      <c r="A24" s="1" t="s">
        <v>55</v>
      </c>
      <c r="B24" s="1">
        <v>16</v>
      </c>
      <c r="C24" s="40">
        <v>2000</v>
      </c>
      <c r="D24" s="40">
        <f t="shared" si="0"/>
        <v>32000</v>
      </c>
      <c r="E24" s="1"/>
      <c r="F24" s="1"/>
      <c r="G24" s="1"/>
      <c r="H24" s="1"/>
      <c r="I24" s="1"/>
    </row>
    <row r="25" spans="1:9" ht="15">
      <c r="A25" s="1"/>
      <c r="B25" s="1"/>
      <c r="C25" s="1"/>
      <c r="D25" s="1"/>
      <c r="E25" s="1"/>
      <c r="F25" s="1"/>
      <c r="G25" s="1"/>
      <c r="H25" s="1"/>
      <c r="I25" s="1"/>
    </row>
    <row r="26" spans="1:9" ht="15">
      <c r="A26" s="32" t="s">
        <v>13</v>
      </c>
      <c r="B26" s="32"/>
      <c r="C26" s="32"/>
      <c r="D26" s="43">
        <f>SUM(D11:D24)</f>
        <v>145526</v>
      </c>
      <c r="E26" s="32"/>
      <c r="F26" s="32" t="s">
        <v>13</v>
      </c>
      <c r="G26" s="32"/>
      <c r="H26" s="32"/>
      <c r="I26" s="43">
        <f>SUM(I11:I23)</f>
        <v>639855</v>
      </c>
    </row>
    <row r="27" spans="1:9" ht="15">
      <c r="A27" s="1"/>
      <c r="B27" s="1"/>
      <c r="C27" s="1"/>
      <c r="D27" s="1"/>
      <c r="E27" s="1"/>
      <c r="F27" s="1"/>
      <c r="G27" s="1"/>
      <c r="H27" s="1"/>
      <c r="I27" s="1"/>
    </row>
    <row r="28" spans="1:9" ht="15">
      <c r="A28" s="36" t="s">
        <v>0</v>
      </c>
      <c r="B28" s="36"/>
      <c r="C28" s="36"/>
      <c r="D28" s="36">
        <v>125000</v>
      </c>
      <c r="F28" s="36" t="s">
        <v>1</v>
      </c>
      <c r="G28" s="36"/>
      <c r="H28" s="36"/>
      <c r="I28" s="36">
        <v>600000</v>
      </c>
    </row>
    <row r="29" spans="1:9" ht="15">
      <c r="A29" s="37" t="s">
        <v>29</v>
      </c>
      <c r="F29" s="37" t="s">
        <v>29</v>
      </c>
      <c r="G29" s="1"/>
      <c r="H29" s="1"/>
      <c r="I29" s="1"/>
    </row>
  </sheetData>
  <printOptions gridLines="1"/>
  <pageMargins left="0.75" right="0.75" top="1" bottom="1" header="0.5" footer="0.5"/>
  <pageSetup orientation="landscape" paperSize="9" scale="75"/>
  <drawing r:id="rId1"/>
</worksheet>
</file>

<file path=xl/worksheets/sheet5.xml><?xml version="1.0" encoding="utf-8"?>
<worksheet xmlns="http://schemas.openxmlformats.org/spreadsheetml/2006/main" xmlns:r="http://schemas.openxmlformats.org/officeDocument/2006/relationships">
  <dimension ref="A4:I29"/>
  <sheetViews>
    <sheetView workbookViewId="0" topLeftCell="A1">
      <selection activeCell="E17" sqref="E17"/>
    </sheetView>
  </sheetViews>
  <sheetFormatPr defaultColWidth="11.421875" defaultRowHeight="12.75"/>
  <cols>
    <col min="1" max="1" width="34.00390625" style="0" customWidth="1"/>
    <col min="2" max="3" width="11.421875" style="0" customWidth="1"/>
    <col min="4" max="4" width="11.00390625" style="0" customWidth="1"/>
    <col min="5" max="5" width="11.421875" style="0" customWidth="1"/>
    <col min="6" max="6" width="32.28125" style="0" customWidth="1"/>
    <col min="7" max="8" width="11.421875" style="0" customWidth="1"/>
    <col min="9" max="9" width="10.28125" style="0" customWidth="1"/>
  </cols>
  <sheetData>
    <row r="4" spans="1:9" ht="15">
      <c r="A4" s="1"/>
      <c r="B4" s="1"/>
      <c r="C4" s="1"/>
      <c r="D4" s="1"/>
      <c r="E4" s="1"/>
      <c r="F4" s="1"/>
      <c r="G4" s="1"/>
      <c r="H4" s="1"/>
      <c r="I4" s="1"/>
    </row>
    <row r="5" spans="1:9" ht="15">
      <c r="A5" s="1"/>
      <c r="B5" s="1"/>
      <c r="C5" s="1"/>
      <c r="D5" s="1"/>
      <c r="E5" s="1"/>
      <c r="F5" s="1"/>
      <c r="G5" s="1"/>
      <c r="H5" s="1"/>
      <c r="I5" s="1"/>
    </row>
    <row r="6" spans="1:9" ht="15">
      <c r="A6" s="1"/>
      <c r="B6" s="32" t="s">
        <v>47</v>
      </c>
      <c r="C6" s="1"/>
      <c r="D6" s="1"/>
      <c r="E6" s="1"/>
      <c r="F6" s="1"/>
      <c r="G6" s="32" t="s">
        <v>48</v>
      </c>
      <c r="H6" s="1"/>
      <c r="I6" s="1"/>
    </row>
    <row r="7" spans="1:9" ht="15">
      <c r="A7" s="1"/>
      <c r="B7" s="1"/>
      <c r="C7" s="1"/>
      <c r="D7" s="1"/>
      <c r="E7" s="1"/>
      <c r="F7" s="1"/>
      <c r="G7" s="1"/>
      <c r="H7" s="1"/>
      <c r="I7" s="1"/>
    </row>
    <row r="8" spans="1:9" ht="15">
      <c r="A8" s="1"/>
      <c r="B8" s="1"/>
      <c r="C8" s="1"/>
      <c r="D8" s="1"/>
      <c r="E8" s="1"/>
      <c r="F8" s="1"/>
      <c r="G8" s="1"/>
      <c r="H8" s="1"/>
      <c r="I8" s="1"/>
    </row>
    <row r="9" spans="1:9" ht="15">
      <c r="A9" s="1"/>
      <c r="B9" s="1"/>
      <c r="C9" s="1"/>
      <c r="D9" s="1"/>
      <c r="E9" s="1"/>
      <c r="F9" s="1"/>
      <c r="G9" s="1"/>
      <c r="H9" s="1"/>
      <c r="I9" s="1"/>
    </row>
    <row r="10" spans="1:9" ht="45">
      <c r="A10" s="32" t="s">
        <v>10</v>
      </c>
      <c r="B10" s="32" t="s">
        <v>32</v>
      </c>
      <c r="C10" s="32" t="s">
        <v>11</v>
      </c>
      <c r="D10" s="41" t="s">
        <v>49</v>
      </c>
      <c r="E10" s="32"/>
      <c r="F10" s="32" t="s">
        <v>10</v>
      </c>
      <c r="G10" s="32" t="s">
        <v>32</v>
      </c>
      <c r="H10" s="32" t="s">
        <v>11</v>
      </c>
      <c r="I10" s="41" t="s">
        <v>49</v>
      </c>
    </row>
    <row r="11" spans="1:9" ht="15">
      <c r="A11" s="37" t="s">
        <v>33</v>
      </c>
      <c r="B11" s="1">
        <v>5</v>
      </c>
      <c r="C11" s="40">
        <v>11.5</v>
      </c>
      <c r="D11" s="40">
        <f>B11*C11</f>
        <v>57.5</v>
      </c>
      <c r="E11" s="1"/>
      <c r="F11" s="37" t="s">
        <v>33</v>
      </c>
      <c r="G11" s="1">
        <v>15</v>
      </c>
      <c r="H11" s="40">
        <v>11.5</v>
      </c>
      <c r="I11" s="42">
        <f>H11*G11</f>
        <v>172.5</v>
      </c>
    </row>
    <row r="12" spans="1:9" ht="15">
      <c r="A12" s="37" t="s">
        <v>34</v>
      </c>
      <c r="B12" s="1">
        <v>1</v>
      </c>
      <c r="C12" s="40">
        <v>950</v>
      </c>
      <c r="D12" s="40">
        <f aca="true" t="shared" si="0" ref="D12:D24">B12*C12</f>
        <v>950</v>
      </c>
      <c r="E12" s="1"/>
      <c r="F12" s="37" t="s">
        <v>40</v>
      </c>
      <c r="G12" s="1">
        <v>1</v>
      </c>
      <c r="H12" s="40">
        <v>950</v>
      </c>
      <c r="I12" s="42">
        <f aca="true" t="shared" si="1" ref="I12:I23">H12*G12</f>
        <v>950</v>
      </c>
    </row>
    <row r="13" spans="1:9" ht="15">
      <c r="A13" s="37" t="s">
        <v>35</v>
      </c>
      <c r="B13" s="1">
        <v>1</v>
      </c>
      <c r="C13" s="40">
        <v>475</v>
      </c>
      <c r="D13" s="40">
        <f t="shared" si="0"/>
        <v>475</v>
      </c>
      <c r="E13" s="1"/>
      <c r="F13" s="37" t="s">
        <v>41</v>
      </c>
      <c r="G13" s="1">
        <v>10</v>
      </c>
      <c r="H13" s="40">
        <v>375</v>
      </c>
      <c r="I13" s="42">
        <f t="shared" si="1"/>
        <v>3750</v>
      </c>
    </row>
    <row r="14" spans="1:9" ht="15">
      <c r="A14" s="37" t="s">
        <v>36</v>
      </c>
      <c r="B14" s="1">
        <v>1</v>
      </c>
      <c r="C14" s="40">
        <v>2500</v>
      </c>
      <c r="D14" s="40">
        <f t="shared" si="0"/>
        <v>2500</v>
      </c>
      <c r="E14" s="1"/>
      <c r="F14" s="37" t="s">
        <v>42</v>
      </c>
      <c r="G14" s="1">
        <v>2</v>
      </c>
      <c r="H14" s="40">
        <v>945</v>
      </c>
      <c r="I14" s="42">
        <f t="shared" si="1"/>
        <v>1890</v>
      </c>
    </row>
    <row r="15" spans="1:9" ht="15">
      <c r="A15" s="37" t="s">
        <v>37</v>
      </c>
      <c r="B15" s="1">
        <v>1</v>
      </c>
      <c r="C15" s="40">
        <v>4525</v>
      </c>
      <c r="D15" s="40">
        <f t="shared" si="0"/>
        <v>4525</v>
      </c>
      <c r="E15" s="1"/>
      <c r="F15" s="37" t="s">
        <v>43</v>
      </c>
      <c r="G15" s="1">
        <v>1</v>
      </c>
      <c r="H15" s="40">
        <v>4525</v>
      </c>
      <c r="I15" s="42">
        <f t="shared" si="1"/>
        <v>4525</v>
      </c>
    </row>
    <row r="16" spans="1:9" ht="15">
      <c r="A16" s="1" t="s">
        <v>38</v>
      </c>
      <c r="B16" s="1">
        <v>1</v>
      </c>
      <c r="C16" s="40">
        <v>5624</v>
      </c>
      <c r="D16" s="40">
        <f t="shared" si="0"/>
        <v>5624</v>
      </c>
      <c r="E16" s="1"/>
      <c r="F16" s="1" t="s">
        <v>9</v>
      </c>
      <c r="G16" s="1">
        <v>75</v>
      </c>
      <c r="H16" s="40">
        <v>5745</v>
      </c>
      <c r="I16" s="42">
        <f t="shared" si="1"/>
        <v>430875</v>
      </c>
    </row>
    <row r="17" spans="1:9" ht="15">
      <c r="A17" s="37" t="s">
        <v>39</v>
      </c>
      <c r="B17" s="1">
        <v>1</v>
      </c>
      <c r="C17" s="40">
        <v>3457</v>
      </c>
      <c r="D17" s="40">
        <f t="shared" si="0"/>
        <v>3457</v>
      </c>
      <c r="E17" s="1"/>
      <c r="F17" s="37" t="s">
        <v>44</v>
      </c>
      <c r="G17" s="1">
        <v>2</v>
      </c>
      <c r="H17" s="40">
        <v>5200</v>
      </c>
      <c r="I17" s="42">
        <f t="shared" si="1"/>
        <v>10400</v>
      </c>
    </row>
    <row r="18" spans="1:9" ht="15">
      <c r="A18" s="1" t="s">
        <v>9</v>
      </c>
      <c r="B18" s="1">
        <v>25</v>
      </c>
      <c r="C18" s="40">
        <v>750</v>
      </c>
      <c r="D18" s="40">
        <f t="shared" si="0"/>
        <v>18750</v>
      </c>
      <c r="E18" s="1"/>
      <c r="F18" s="37" t="s">
        <v>45</v>
      </c>
      <c r="G18" s="1">
        <v>1</v>
      </c>
      <c r="H18" s="40">
        <v>3425</v>
      </c>
      <c r="I18" s="42">
        <f t="shared" si="1"/>
        <v>3425</v>
      </c>
    </row>
    <row r="19" spans="1:9" ht="15">
      <c r="A19" s="37" t="s">
        <v>52</v>
      </c>
      <c r="B19" s="1">
        <v>0</v>
      </c>
      <c r="C19" s="40">
        <v>895</v>
      </c>
      <c r="D19" s="40">
        <f t="shared" si="0"/>
        <v>0</v>
      </c>
      <c r="E19" s="1"/>
      <c r="F19" s="37" t="s">
        <v>46</v>
      </c>
      <c r="G19" s="1">
        <v>6</v>
      </c>
      <c r="H19" s="40">
        <v>2025</v>
      </c>
      <c r="I19" s="42">
        <f t="shared" si="1"/>
        <v>12150</v>
      </c>
    </row>
    <row r="20" spans="1:9" ht="15">
      <c r="A20" s="37" t="s">
        <v>53</v>
      </c>
      <c r="B20" s="1">
        <v>45</v>
      </c>
      <c r="C20" s="40">
        <v>545</v>
      </c>
      <c r="D20" s="40">
        <f t="shared" si="0"/>
        <v>24525</v>
      </c>
      <c r="E20" s="1"/>
      <c r="F20" s="1" t="s">
        <v>51</v>
      </c>
      <c r="G20" s="1">
        <v>81</v>
      </c>
      <c r="H20" s="40">
        <v>785</v>
      </c>
      <c r="I20" s="42">
        <f t="shared" si="1"/>
        <v>63585</v>
      </c>
    </row>
    <row r="21" spans="1:9" ht="15">
      <c r="A21" s="1" t="s">
        <v>51</v>
      </c>
      <c r="B21" s="1">
        <v>36</v>
      </c>
      <c r="C21" s="40">
        <v>785</v>
      </c>
      <c r="D21" s="40">
        <f t="shared" si="0"/>
        <v>28260</v>
      </c>
      <c r="E21" s="1"/>
      <c r="F21" s="37" t="s">
        <v>50</v>
      </c>
      <c r="G21" s="1">
        <v>48</v>
      </c>
      <c r="H21" s="40">
        <v>75</v>
      </c>
      <c r="I21" s="42">
        <f t="shared" si="1"/>
        <v>3600</v>
      </c>
    </row>
    <row r="22" spans="1:9" ht="15">
      <c r="A22" s="37" t="s">
        <v>50</v>
      </c>
      <c r="B22" s="1">
        <v>50</v>
      </c>
      <c r="C22" s="40">
        <v>75</v>
      </c>
      <c r="D22" s="40">
        <f t="shared" si="0"/>
        <v>3750</v>
      </c>
      <c r="E22" s="1"/>
      <c r="F22" s="1" t="s">
        <v>54</v>
      </c>
      <c r="G22" s="1">
        <v>23</v>
      </c>
      <c r="H22" s="40">
        <v>12</v>
      </c>
      <c r="I22" s="42">
        <f t="shared" si="1"/>
        <v>276</v>
      </c>
    </row>
    <row r="23" spans="1:9" ht="15">
      <c r="A23" s="1" t="s">
        <v>54</v>
      </c>
      <c r="B23" s="1">
        <v>10</v>
      </c>
      <c r="C23" s="40">
        <v>12</v>
      </c>
      <c r="D23" s="40">
        <f t="shared" si="0"/>
        <v>120</v>
      </c>
      <c r="E23" s="1"/>
      <c r="F23" s="1" t="s">
        <v>55</v>
      </c>
      <c r="G23" s="1">
        <v>32</v>
      </c>
      <c r="H23" s="40">
        <v>2000</v>
      </c>
      <c r="I23" s="42">
        <f t="shared" si="1"/>
        <v>64000</v>
      </c>
    </row>
    <row r="24" spans="1:9" ht="15">
      <c r="A24" s="1" t="s">
        <v>55</v>
      </c>
      <c r="B24" s="1">
        <v>16</v>
      </c>
      <c r="C24" s="40">
        <v>2000</v>
      </c>
      <c r="D24" s="40">
        <f t="shared" si="0"/>
        <v>32000</v>
      </c>
      <c r="E24" s="1"/>
      <c r="F24" s="1"/>
      <c r="G24" s="1"/>
      <c r="H24" s="1"/>
      <c r="I24" s="1"/>
    </row>
    <row r="25" spans="1:9" ht="15">
      <c r="A25" s="1"/>
      <c r="B25" s="1"/>
      <c r="C25" s="1"/>
      <c r="D25" s="1"/>
      <c r="E25" s="1"/>
      <c r="F25" s="1"/>
      <c r="G25" s="1"/>
      <c r="H25" s="1"/>
      <c r="I25" s="1"/>
    </row>
    <row r="26" spans="1:9" ht="15">
      <c r="A26" s="32" t="s">
        <v>13</v>
      </c>
      <c r="B26" s="32"/>
      <c r="C26" s="32"/>
      <c r="D26" s="43">
        <f>SUM(D11:D24)</f>
        <v>124993.5</v>
      </c>
      <c r="E26" s="32"/>
      <c r="F26" s="32" t="s">
        <v>13</v>
      </c>
      <c r="G26" s="32"/>
      <c r="H26" s="32"/>
      <c r="I26" s="43">
        <f>SUM(I11:I23)</f>
        <v>599598.5</v>
      </c>
    </row>
    <row r="27" spans="1:9" ht="15">
      <c r="A27" s="1"/>
      <c r="B27" s="1"/>
      <c r="C27" s="1"/>
      <c r="D27" s="1"/>
      <c r="E27" s="1"/>
      <c r="F27" s="1"/>
      <c r="G27" s="1"/>
      <c r="H27" s="1"/>
      <c r="I27" s="1"/>
    </row>
    <row r="28" spans="1:9" ht="15">
      <c r="A28" s="36" t="s">
        <v>0</v>
      </c>
      <c r="B28" s="36"/>
      <c r="C28" s="36"/>
      <c r="D28" s="36">
        <v>125000</v>
      </c>
      <c r="F28" s="36" t="s">
        <v>1</v>
      </c>
      <c r="G28" s="36"/>
      <c r="H28" s="36"/>
      <c r="I28" s="36">
        <v>600000</v>
      </c>
    </row>
    <row r="29" spans="1:9" ht="15">
      <c r="A29" s="37" t="s">
        <v>29</v>
      </c>
      <c r="F29" s="37" t="s">
        <v>29</v>
      </c>
      <c r="G29" s="1"/>
      <c r="H29" s="1"/>
      <c r="I29" s="1"/>
    </row>
  </sheetData>
  <printOptions gridLines="1"/>
  <pageMargins left="0.75" right="0.75" top="1" bottom="1" header="0.5" footer="0.5"/>
  <pageSetup orientation="landscape" paperSize="9" scale="77"/>
  <drawing r:id="rId1"/>
</worksheet>
</file>

<file path=xl/worksheets/sheet6.xml><?xml version="1.0" encoding="utf-8"?>
<worksheet xmlns="http://schemas.openxmlformats.org/spreadsheetml/2006/main" xmlns:r="http://schemas.openxmlformats.org/officeDocument/2006/relationships">
  <dimension ref="A1:L45"/>
  <sheetViews>
    <sheetView workbookViewId="0" topLeftCell="A1">
      <selection activeCell="G13" sqref="G13"/>
    </sheetView>
  </sheetViews>
  <sheetFormatPr defaultColWidth="11.421875" defaultRowHeight="19.5" customHeight="1"/>
  <cols>
    <col min="1" max="1" width="11.00390625" style="1" customWidth="1"/>
    <col min="2" max="2" width="10.8515625" style="1" customWidth="1"/>
    <col min="3" max="3" width="15.421875" style="1" customWidth="1"/>
    <col min="4" max="4" width="11.00390625" style="28" customWidth="1"/>
    <col min="5" max="5" width="2.421875" style="1" customWidth="1"/>
    <col min="6" max="6" width="12.28125" style="1" customWidth="1"/>
    <col min="7" max="7" width="12.00390625" style="28" customWidth="1"/>
    <col min="8" max="8" width="2.421875" style="1" customWidth="1"/>
    <col min="9" max="9" width="18.421875" style="28" customWidth="1"/>
    <col min="10" max="10" width="3.421875" style="1" customWidth="1"/>
    <col min="11" max="11" width="12.7109375" style="23" customWidth="1"/>
    <col min="12" max="12" width="20.8515625" style="22" customWidth="1"/>
    <col min="13" max="16384" width="9.140625" style="1" customWidth="1"/>
  </cols>
  <sheetData>
    <row r="1" spans="3:12" s="32" customFormat="1" ht="19.5" customHeight="1">
      <c r="C1" s="32" t="s">
        <v>4</v>
      </c>
      <c r="D1" s="31"/>
      <c r="G1" s="31"/>
      <c r="I1" s="31"/>
      <c r="K1" s="22"/>
      <c r="L1" s="22"/>
    </row>
    <row r="2" spans="1:12" ht="19.5" customHeight="1">
      <c r="A2" s="44" t="s">
        <v>7</v>
      </c>
      <c r="B2" s="44"/>
      <c r="C2" s="44"/>
      <c r="D2" s="44"/>
      <c r="E2" s="44"/>
      <c r="F2" s="44"/>
      <c r="G2" s="44"/>
      <c r="H2" s="44"/>
      <c r="I2" s="44"/>
      <c r="J2" s="45"/>
      <c r="K2" s="45"/>
      <c r="L2" s="45"/>
    </row>
    <row r="3" spans="1:12" ht="19.5" customHeight="1">
      <c r="A3" s="38" t="s">
        <v>6</v>
      </c>
      <c r="B3" s="38"/>
      <c r="C3" s="38"/>
      <c r="D3" s="38"/>
      <c r="E3" s="38"/>
      <c r="F3" s="38"/>
      <c r="G3" s="38"/>
      <c r="H3" s="38"/>
      <c r="I3" s="38"/>
      <c r="J3" s="39"/>
      <c r="K3" s="39"/>
      <c r="L3" s="39"/>
    </row>
    <row r="4" spans="1:9" ht="19.5" customHeight="1">
      <c r="A4" s="48" t="s">
        <v>8</v>
      </c>
      <c r="B4" s="48"/>
      <c r="C4" s="48"/>
      <c r="D4" s="48"/>
      <c r="E4" s="47"/>
      <c r="F4" s="47"/>
      <c r="G4" s="47"/>
      <c r="H4" s="47"/>
      <c r="I4" s="47"/>
    </row>
    <row r="5" spans="3:9" ht="19.5" customHeight="1">
      <c r="C5" s="29" t="s">
        <v>25</v>
      </c>
      <c r="D5" s="30">
        <v>1700000</v>
      </c>
      <c r="G5" s="1"/>
      <c r="I5" s="1"/>
    </row>
    <row r="6" spans="1:11" ht="19.5" customHeight="1">
      <c r="A6" s="46" t="s">
        <v>5</v>
      </c>
      <c r="B6" s="46"/>
      <c r="C6" s="46"/>
      <c r="D6" s="47"/>
      <c r="E6" s="47"/>
      <c r="F6" s="47"/>
      <c r="G6" s="47"/>
      <c r="H6" s="47"/>
      <c r="K6" s="22"/>
    </row>
    <row r="7" spans="1:4" ht="19.5" customHeight="1">
      <c r="A7" s="31"/>
      <c r="B7" s="31"/>
      <c r="C7" s="31"/>
      <c r="D7" s="31"/>
    </row>
    <row r="8" spans="2:12" s="23" customFormat="1" ht="19.5" customHeight="1">
      <c r="B8" s="33"/>
      <c r="C8" s="22" t="s">
        <v>2</v>
      </c>
      <c r="D8" s="34"/>
      <c r="E8" s="22"/>
      <c r="F8" s="22" t="s">
        <v>3</v>
      </c>
      <c r="G8" s="34"/>
      <c r="H8" s="22"/>
      <c r="I8" s="34" t="s">
        <v>13</v>
      </c>
      <c r="K8" s="22" t="s">
        <v>26</v>
      </c>
      <c r="L8" s="22" t="s">
        <v>28</v>
      </c>
    </row>
    <row r="9" spans="2:12" s="23" customFormat="1" ht="19.5" customHeight="1">
      <c r="B9" s="33"/>
      <c r="C9" s="22" t="s">
        <v>24</v>
      </c>
      <c r="D9" s="34" t="s">
        <v>11</v>
      </c>
      <c r="E9" s="22"/>
      <c r="F9" s="22" t="s">
        <v>24</v>
      </c>
      <c r="G9" s="34" t="s">
        <v>11</v>
      </c>
      <c r="H9" s="22"/>
      <c r="I9" s="34" t="s">
        <v>23</v>
      </c>
      <c r="K9" s="22" t="s">
        <v>27</v>
      </c>
      <c r="L9" s="22"/>
    </row>
    <row r="10" spans="2:12" s="23" customFormat="1" ht="19.5" customHeight="1">
      <c r="B10" s="33"/>
      <c r="C10" s="22">
        <v>5</v>
      </c>
      <c r="D10" s="35">
        <f>'Solution to reduced costs'!$D$26</f>
        <v>124993.5</v>
      </c>
      <c r="F10" s="22">
        <v>1</v>
      </c>
      <c r="G10" s="35">
        <f>'Solution to reduced costs'!$I$26</f>
        <v>599598.5</v>
      </c>
      <c r="I10" s="34">
        <f>(C10*D10)+(F10*G10)</f>
        <v>1224566</v>
      </c>
      <c r="J10" s="22"/>
      <c r="K10" s="22">
        <f>C10+F10</f>
        <v>6</v>
      </c>
      <c r="L10" s="22" t="str">
        <f>IF(I10&lt;D5,"OK","Can't do")</f>
        <v>OK</v>
      </c>
    </row>
    <row r="11" spans="2:12" s="23" customFormat="1" ht="19.5" customHeight="1">
      <c r="B11" s="33"/>
      <c r="C11" s="22"/>
      <c r="D11" s="35">
        <f>'Solution to reduced costs'!$D$26</f>
        <v>124993.5</v>
      </c>
      <c r="F11" s="22"/>
      <c r="G11" s="35">
        <f>'Solution to reduced costs'!$I$26</f>
        <v>599598.5</v>
      </c>
      <c r="I11" s="34">
        <f aca="true" t="shared" si="0" ref="I11:I16">(C11*D11)+(F11*G11)</f>
        <v>0</v>
      </c>
      <c r="J11" s="22"/>
      <c r="K11" s="22">
        <f aca="true" t="shared" si="1" ref="K11:K16">C11+F11</f>
        <v>0</v>
      </c>
      <c r="L11" s="22" t="str">
        <f aca="true" t="shared" si="2" ref="L11:L16">IF(I11&gt;D6,"OK","Can't do")</f>
        <v>Can't do</v>
      </c>
    </row>
    <row r="12" spans="2:12" s="23" customFormat="1" ht="19.5" customHeight="1">
      <c r="B12" s="33"/>
      <c r="C12" s="22"/>
      <c r="D12" s="35">
        <f>'Solution to reduced costs'!$D$26</f>
        <v>124993.5</v>
      </c>
      <c r="F12" s="22"/>
      <c r="G12" s="35">
        <f>'Solution to reduced costs'!$I$26</f>
        <v>599598.5</v>
      </c>
      <c r="I12" s="34">
        <f t="shared" si="0"/>
        <v>0</v>
      </c>
      <c r="J12" s="22"/>
      <c r="K12" s="22">
        <f t="shared" si="1"/>
        <v>0</v>
      </c>
      <c r="L12" s="22" t="str">
        <f t="shared" si="2"/>
        <v>Can't do</v>
      </c>
    </row>
    <row r="13" spans="2:12" s="23" customFormat="1" ht="19.5" customHeight="1">
      <c r="B13" s="33"/>
      <c r="C13" s="22"/>
      <c r="D13" s="35">
        <f>'Solution to reduced costs'!$D$26</f>
        <v>124993.5</v>
      </c>
      <c r="F13" s="22"/>
      <c r="G13" s="35">
        <f>'Solution to reduced costs'!$I$26</f>
        <v>599598.5</v>
      </c>
      <c r="I13" s="34">
        <f t="shared" si="0"/>
        <v>0</v>
      </c>
      <c r="J13" s="22"/>
      <c r="K13" s="22">
        <f t="shared" si="1"/>
        <v>0</v>
      </c>
      <c r="L13" s="22" t="str">
        <f t="shared" si="2"/>
        <v>Can't do</v>
      </c>
    </row>
    <row r="14" spans="2:12" s="23" customFormat="1" ht="19.5" customHeight="1">
      <c r="B14" s="33"/>
      <c r="C14" s="22"/>
      <c r="D14" s="35">
        <f>'Solution to reduced costs'!$D$26</f>
        <v>124993.5</v>
      </c>
      <c r="F14" s="22"/>
      <c r="G14" s="35">
        <f>'Solution to reduced costs'!$I$26</f>
        <v>599598.5</v>
      </c>
      <c r="I14" s="34">
        <f t="shared" si="0"/>
        <v>0</v>
      </c>
      <c r="J14" s="22"/>
      <c r="K14" s="22">
        <f t="shared" si="1"/>
        <v>0</v>
      </c>
      <c r="L14" s="22" t="str">
        <f t="shared" si="2"/>
        <v>Can't do</v>
      </c>
    </row>
    <row r="15" spans="2:12" s="23" customFormat="1" ht="19.5" customHeight="1">
      <c r="B15" s="33"/>
      <c r="C15" s="22"/>
      <c r="D15" s="35">
        <f>'Solution to reduced costs'!$D$26</f>
        <v>124993.5</v>
      </c>
      <c r="F15" s="22"/>
      <c r="G15" s="35">
        <f>'Solution to reduced costs'!$I$26</f>
        <v>599598.5</v>
      </c>
      <c r="I15" s="34">
        <f t="shared" si="0"/>
        <v>0</v>
      </c>
      <c r="J15" s="22"/>
      <c r="K15" s="22">
        <f t="shared" si="1"/>
        <v>0</v>
      </c>
      <c r="L15" s="22" t="str">
        <f t="shared" si="2"/>
        <v>Can't do</v>
      </c>
    </row>
    <row r="16" spans="3:12" s="23" customFormat="1" ht="19.5" customHeight="1">
      <c r="C16" s="22"/>
      <c r="D16" s="35">
        <f>'Solution to reduced costs'!$D$26</f>
        <v>124993.5</v>
      </c>
      <c r="F16" s="22"/>
      <c r="G16" s="35">
        <f>'Solution to reduced costs'!$I$26</f>
        <v>599598.5</v>
      </c>
      <c r="I16" s="34">
        <f t="shared" si="0"/>
        <v>0</v>
      </c>
      <c r="J16" s="22"/>
      <c r="K16" s="22">
        <f t="shared" si="1"/>
        <v>0</v>
      </c>
      <c r="L16" s="22" t="str">
        <f t="shared" si="2"/>
        <v>Can't do</v>
      </c>
    </row>
    <row r="17" spans="3:12" s="23" customFormat="1" ht="19.5" customHeight="1">
      <c r="C17" s="22"/>
      <c r="D17" s="35"/>
      <c r="F17" s="22"/>
      <c r="G17" s="35"/>
      <c r="I17" s="34"/>
      <c r="J17" s="22"/>
      <c r="K17" s="22"/>
      <c r="L17" s="22"/>
    </row>
    <row r="18" spans="3:12" s="23" customFormat="1" ht="19.5" customHeight="1">
      <c r="C18" s="22"/>
      <c r="D18" s="35"/>
      <c r="F18" s="22"/>
      <c r="G18" s="35"/>
      <c r="I18" s="34"/>
      <c r="J18" s="22"/>
      <c r="K18" s="22"/>
      <c r="L18" s="22"/>
    </row>
    <row r="19" spans="3:12" s="23" customFormat="1" ht="19.5" customHeight="1">
      <c r="C19" s="22"/>
      <c r="D19" s="35"/>
      <c r="F19" s="22"/>
      <c r="G19" s="35"/>
      <c r="I19" s="34"/>
      <c r="J19" s="22"/>
      <c r="K19" s="22"/>
      <c r="L19" s="22"/>
    </row>
    <row r="20" spans="4:12" s="23" customFormat="1" ht="19.5" customHeight="1">
      <c r="D20" s="35"/>
      <c r="G20" s="35"/>
      <c r="I20" s="34"/>
      <c r="J20" s="22"/>
      <c r="K20" s="22"/>
      <c r="L20" s="22"/>
    </row>
    <row r="21" spans="4:12" s="23" customFormat="1" ht="19.5" customHeight="1">
      <c r="D21" s="35"/>
      <c r="G21" s="35"/>
      <c r="I21" s="34"/>
      <c r="J21" s="22"/>
      <c r="K21" s="22"/>
      <c r="L21" s="22"/>
    </row>
    <row r="22" spans="4:12" s="23" customFormat="1" ht="19.5" customHeight="1">
      <c r="D22" s="35"/>
      <c r="G22" s="35"/>
      <c r="I22" s="34"/>
      <c r="J22" s="22"/>
      <c r="K22" s="22"/>
      <c r="L22" s="22"/>
    </row>
    <row r="23" spans="4:12" s="23" customFormat="1" ht="19.5" customHeight="1">
      <c r="D23" s="35"/>
      <c r="G23" s="35"/>
      <c r="I23" s="34"/>
      <c r="J23" s="22"/>
      <c r="K23" s="22"/>
      <c r="L23" s="22"/>
    </row>
    <row r="24" spans="4:12" s="23" customFormat="1" ht="19.5" customHeight="1">
      <c r="D24" s="35"/>
      <c r="G24" s="35"/>
      <c r="I24" s="34"/>
      <c r="J24" s="22"/>
      <c r="K24" s="22"/>
      <c r="L24" s="22"/>
    </row>
    <row r="25" spans="4:12" s="23" customFormat="1" ht="19.5" customHeight="1">
      <c r="D25" s="35"/>
      <c r="G25" s="35"/>
      <c r="I25" s="34"/>
      <c r="J25" s="22"/>
      <c r="K25" s="22"/>
      <c r="L25" s="22"/>
    </row>
    <row r="26" spans="4:12" s="23" customFormat="1" ht="19.5" customHeight="1">
      <c r="D26" s="35"/>
      <c r="G26" s="35"/>
      <c r="I26" s="34"/>
      <c r="J26" s="22"/>
      <c r="K26" s="22"/>
      <c r="L26" s="22"/>
    </row>
    <row r="27" spans="3:12" s="23" customFormat="1" ht="19.5" customHeight="1">
      <c r="C27" s="22"/>
      <c r="D27" s="35"/>
      <c r="F27" s="22"/>
      <c r="G27" s="35"/>
      <c r="I27" s="34"/>
      <c r="J27" s="22"/>
      <c r="K27" s="22"/>
      <c r="L27" s="22"/>
    </row>
    <row r="28" spans="3:12" s="23" customFormat="1" ht="19.5" customHeight="1">
      <c r="C28" s="22"/>
      <c r="D28" s="35"/>
      <c r="F28" s="22"/>
      <c r="G28" s="35"/>
      <c r="I28" s="34"/>
      <c r="J28" s="22"/>
      <c r="K28" s="22"/>
      <c r="L28" s="22"/>
    </row>
    <row r="29" spans="3:12" s="23" customFormat="1" ht="19.5" customHeight="1">
      <c r="C29" s="22"/>
      <c r="D29" s="35"/>
      <c r="F29" s="22"/>
      <c r="G29" s="35"/>
      <c r="I29" s="34"/>
      <c r="J29" s="22"/>
      <c r="K29" s="22"/>
      <c r="L29" s="22"/>
    </row>
    <row r="30" spans="3:12" s="23" customFormat="1" ht="19.5" customHeight="1">
      <c r="C30" s="22"/>
      <c r="D30" s="35"/>
      <c r="F30" s="22"/>
      <c r="G30" s="35"/>
      <c r="I30" s="34"/>
      <c r="J30" s="22"/>
      <c r="K30" s="22"/>
      <c r="L30" s="22"/>
    </row>
    <row r="31" spans="3:12" s="23" customFormat="1" ht="19.5" customHeight="1">
      <c r="C31" s="22"/>
      <c r="D31" s="35"/>
      <c r="F31" s="22"/>
      <c r="G31" s="35"/>
      <c r="I31" s="34"/>
      <c r="J31" s="22"/>
      <c r="K31" s="22"/>
      <c r="L31" s="22"/>
    </row>
    <row r="32" spans="3:12" s="23" customFormat="1" ht="19.5" customHeight="1">
      <c r="C32" s="22"/>
      <c r="D32" s="35"/>
      <c r="F32" s="22"/>
      <c r="G32" s="35"/>
      <c r="I32" s="34"/>
      <c r="J32" s="22"/>
      <c r="K32" s="22"/>
      <c r="L32" s="22"/>
    </row>
    <row r="33" spans="3:12" s="23" customFormat="1" ht="19.5" customHeight="1">
      <c r="C33" s="22"/>
      <c r="D33" s="35"/>
      <c r="F33" s="22"/>
      <c r="G33" s="35"/>
      <c r="I33" s="34"/>
      <c r="J33" s="22"/>
      <c r="K33" s="22"/>
      <c r="L33" s="22"/>
    </row>
    <row r="34" spans="3:12" s="23" customFormat="1" ht="19.5" customHeight="1">
      <c r="C34" s="22"/>
      <c r="D34" s="35"/>
      <c r="F34" s="22"/>
      <c r="G34" s="35"/>
      <c r="I34" s="34"/>
      <c r="J34" s="22"/>
      <c r="K34" s="22"/>
      <c r="L34" s="22"/>
    </row>
    <row r="35" spans="3:12" s="23" customFormat="1" ht="19.5" customHeight="1">
      <c r="C35" s="22"/>
      <c r="D35" s="35"/>
      <c r="F35" s="22"/>
      <c r="G35" s="35"/>
      <c r="I35" s="34"/>
      <c r="J35" s="22"/>
      <c r="K35" s="22"/>
      <c r="L35" s="22"/>
    </row>
    <row r="36" spans="3:12" s="23" customFormat="1" ht="19.5" customHeight="1">
      <c r="C36" s="22"/>
      <c r="D36" s="35"/>
      <c r="F36" s="22"/>
      <c r="G36" s="35"/>
      <c r="I36" s="34"/>
      <c r="J36" s="22"/>
      <c r="K36" s="22"/>
      <c r="L36" s="22"/>
    </row>
    <row r="37" spans="3:12" s="23" customFormat="1" ht="19.5" customHeight="1">
      <c r="C37" s="22"/>
      <c r="D37" s="35"/>
      <c r="F37" s="22"/>
      <c r="G37" s="35"/>
      <c r="I37" s="34"/>
      <c r="J37" s="22"/>
      <c r="K37" s="22"/>
      <c r="L37" s="22"/>
    </row>
    <row r="38" spans="3:12" s="23" customFormat="1" ht="19.5" customHeight="1">
      <c r="C38" s="22"/>
      <c r="D38" s="35"/>
      <c r="F38" s="22"/>
      <c r="G38" s="35"/>
      <c r="I38" s="34"/>
      <c r="J38" s="22"/>
      <c r="K38" s="22"/>
      <c r="L38" s="22"/>
    </row>
    <row r="39" spans="3:12" s="23" customFormat="1" ht="19.5" customHeight="1">
      <c r="C39" s="22"/>
      <c r="D39" s="35"/>
      <c r="F39" s="22"/>
      <c r="G39" s="35"/>
      <c r="I39" s="34"/>
      <c r="J39" s="22"/>
      <c r="K39" s="22"/>
      <c r="L39" s="22"/>
    </row>
    <row r="40" spans="3:12" s="23" customFormat="1" ht="19.5" customHeight="1">
      <c r="C40" s="22"/>
      <c r="D40" s="35"/>
      <c r="F40" s="22"/>
      <c r="G40" s="35"/>
      <c r="I40" s="34"/>
      <c r="J40" s="22"/>
      <c r="K40" s="22"/>
      <c r="L40" s="22"/>
    </row>
    <row r="41" spans="3:12" s="23" customFormat="1" ht="19.5" customHeight="1">
      <c r="C41" s="22"/>
      <c r="D41" s="35"/>
      <c r="F41" s="22"/>
      <c r="G41" s="35"/>
      <c r="I41" s="34"/>
      <c r="J41" s="22"/>
      <c r="K41" s="22"/>
      <c r="L41" s="22"/>
    </row>
    <row r="42" spans="3:12" s="23" customFormat="1" ht="19.5" customHeight="1">
      <c r="C42" s="22"/>
      <c r="D42" s="35"/>
      <c r="F42" s="22"/>
      <c r="G42" s="35"/>
      <c r="I42" s="34"/>
      <c r="J42" s="22"/>
      <c r="K42" s="22"/>
      <c r="L42" s="22"/>
    </row>
    <row r="43" spans="3:12" s="23" customFormat="1" ht="19.5" customHeight="1">
      <c r="C43" s="22"/>
      <c r="D43" s="35"/>
      <c r="F43" s="22"/>
      <c r="G43" s="35"/>
      <c r="I43" s="34"/>
      <c r="J43" s="22"/>
      <c r="K43" s="22"/>
      <c r="L43" s="22"/>
    </row>
    <row r="44" spans="3:12" s="23" customFormat="1" ht="19.5" customHeight="1">
      <c r="C44" s="22"/>
      <c r="D44" s="35"/>
      <c r="F44" s="22"/>
      <c r="G44" s="35"/>
      <c r="I44" s="34"/>
      <c r="J44" s="22"/>
      <c r="K44" s="22"/>
      <c r="L44" s="22"/>
    </row>
    <row r="45" spans="3:12" s="23" customFormat="1" ht="19.5" customHeight="1">
      <c r="C45" s="22"/>
      <c r="D45" s="35"/>
      <c r="G45" s="35"/>
      <c r="I45" s="34"/>
      <c r="J45" s="22"/>
      <c r="K45" s="22"/>
      <c r="L45" s="22"/>
    </row>
  </sheetData>
  <mergeCells count="3">
    <mergeCell ref="A2:L2"/>
    <mergeCell ref="A6:H6"/>
    <mergeCell ref="A4:I4"/>
  </mergeCells>
  <printOptions gridLines="1"/>
  <pageMargins left="0.75" right="0.75" top="1" bottom="1" header="0.5" footer="0.5"/>
  <pageSetup horizontalDpi="300" verticalDpi="300" orientation="landscape"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Pejmon</dc:creator>
  <cp:keywords/>
  <dc:description/>
  <cp:lastModifiedBy>Maggie Niess</cp:lastModifiedBy>
  <cp:lastPrinted>2006-07-29T22:43:24Z</cp:lastPrinted>
  <dcterms:created xsi:type="dcterms:W3CDTF">2005-12-20T05:57:51Z</dcterms:created>
  <dcterms:modified xsi:type="dcterms:W3CDTF">2007-05-24T21:56:58Z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